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MESES\2020\5. MAYO\CL 45 X Via 40\"/>
    </mc:Choice>
  </mc:AlternateContent>
  <bookViews>
    <workbookView xWindow="240" yWindow="90" windowWidth="9135" windowHeight="4965" tabRatio="736"/>
  </bookViews>
  <sheets>
    <sheet name="G-2" sheetId="4678" r:id="rId1"/>
    <sheet name="G-3" sheetId="4684" r:id="rId2"/>
    <sheet name="G-4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I22" i="4689" l="1"/>
  <c r="I11" i="4689"/>
  <c r="I12" i="4689"/>
  <c r="I13" i="4689"/>
  <c r="I14" i="4689"/>
  <c r="I15" i="4689"/>
  <c r="I16" i="4689"/>
  <c r="I17" i="4689"/>
  <c r="I18" i="4689"/>
  <c r="I19" i="4689"/>
  <c r="I20" i="4689"/>
  <c r="I21" i="4689"/>
  <c r="I23" i="4689"/>
  <c r="I24" i="4689"/>
  <c r="I25" i="4689"/>
  <c r="I26" i="4689"/>
  <c r="I27" i="4689"/>
  <c r="I28" i="4689"/>
  <c r="I29" i="4689"/>
  <c r="I30" i="4689"/>
  <c r="I31" i="4689"/>
  <c r="I32" i="4689"/>
  <c r="I33" i="4689"/>
  <c r="I34" i="4689"/>
  <c r="I35" i="4689"/>
  <c r="I36" i="4689"/>
  <c r="I37" i="4689"/>
  <c r="I38" i="4689"/>
  <c r="I39" i="4689"/>
  <c r="I40" i="4689"/>
  <c r="I41" i="4689"/>
  <c r="I42" i="4689"/>
  <c r="I43" i="4689"/>
  <c r="I44" i="4689"/>
  <c r="I45" i="4689"/>
  <c r="I10" i="4689"/>
  <c r="T21" i="4686"/>
  <c r="T20" i="4686"/>
  <c r="T19" i="4686"/>
  <c r="T18" i="4686"/>
  <c r="T17" i="4686"/>
  <c r="T16" i="4686"/>
  <c r="T15" i="4686"/>
  <c r="T14" i="4686"/>
  <c r="T13" i="4686"/>
  <c r="T12" i="4686"/>
  <c r="T11" i="4686"/>
  <c r="T10" i="4686"/>
  <c r="T21" i="4684"/>
  <c r="T20" i="4684"/>
  <c r="T19" i="4684"/>
  <c r="T18" i="4684"/>
  <c r="T17" i="4684"/>
  <c r="T16" i="4684"/>
  <c r="T15" i="4684"/>
  <c r="T14" i="4684"/>
  <c r="T13" i="4684"/>
  <c r="T12" i="4684"/>
  <c r="T11" i="4684"/>
  <c r="T10" i="4684"/>
  <c r="M22" i="4686"/>
  <c r="M21" i="4686"/>
  <c r="M20" i="4686"/>
  <c r="M19" i="4686"/>
  <c r="M18" i="4686"/>
  <c r="M17" i="4686"/>
  <c r="M16" i="4686"/>
  <c r="M15" i="4686"/>
  <c r="M14" i="4686"/>
  <c r="M13" i="4686"/>
  <c r="M12" i="4686"/>
  <c r="M11" i="4686"/>
  <c r="M10" i="4686"/>
  <c r="M22" i="4684"/>
  <c r="M21" i="4684"/>
  <c r="M20" i="4684"/>
  <c r="M19" i="4684"/>
  <c r="M18" i="4684"/>
  <c r="M17" i="4684"/>
  <c r="M16" i="4684"/>
  <c r="M15" i="4684"/>
  <c r="M14" i="4684"/>
  <c r="M13" i="4684"/>
  <c r="M12" i="4684"/>
  <c r="M11" i="4684"/>
  <c r="M10" i="4684"/>
  <c r="F22" i="4686"/>
  <c r="F21" i="4686"/>
  <c r="F20" i="4686"/>
  <c r="F19" i="4686"/>
  <c r="F18" i="4686"/>
  <c r="F17" i="4686"/>
  <c r="F16" i="4686"/>
  <c r="F15" i="4686"/>
  <c r="F14" i="4686"/>
  <c r="F13" i="4686"/>
  <c r="F12" i="4686"/>
  <c r="F11" i="4686"/>
  <c r="F10" i="4686"/>
  <c r="F22" i="4684"/>
  <c r="F21" i="4684"/>
  <c r="F20" i="4684"/>
  <c r="F19" i="4684"/>
  <c r="F18" i="4684"/>
  <c r="F17" i="4684"/>
  <c r="F16" i="4684"/>
  <c r="F15" i="4684"/>
  <c r="F14" i="4684"/>
  <c r="F13" i="4684"/>
  <c r="F12" i="4684"/>
  <c r="F11" i="4684"/>
  <c r="F10" i="4684"/>
  <c r="T21" i="4678"/>
  <c r="T20" i="4678"/>
  <c r="T19" i="4678"/>
  <c r="T18" i="4678"/>
  <c r="T17" i="4678"/>
  <c r="T16" i="4678"/>
  <c r="T15" i="4678"/>
  <c r="T14" i="4678"/>
  <c r="T13" i="4678"/>
  <c r="T12" i="4678"/>
  <c r="T11" i="4678"/>
  <c r="T10" i="4678"/>
  <c r="M22" i="4678"/>
  <c r="M21" i="4678"/>
  <c r="M20" i="4678"/>
  <c r="M19" i="4678"/>
  <c r="M18" i="4678"/>
  <c r="M17" i="4678"/>
  <c r="M16" i="4678"/>
  <c r="M15" i="4678"/>
  <c r="M14" i="4678"/>
  <c r="M13" i="4678"/>
  <c r="M12" i="4678"/>
  <c r="M11" i="4678"/>
  <c r="M10" i="4678"/>
  <c r="F22" i="4678"/>
  <c r="F21" i="4678"/>
  <c r="F20" i="4678"/>
  <c r="F19" i="4678"/>
  <c r="F18" i="4678"/>
  <c r="F17" i="4678"/>
  <c r="F16" i="4678"/>
  <c r="F15" i="4678"/>
  <c r="F14" i="4678"/>
  <c r="F13" i="4678"/>
  <c r="F12" i="4678"/>
  <c r="F11" i="4678"/>
  <c r="F10" i="4678"/>
  <c r="G16" i="4678" l="1"/>
  <c r="N10" i="4684"/>
  <c r="U13" i="467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J43" i="4689"/>
  <c r="J40" i="4689"/>
  <c r="J37" i="4689"/>
  <c r="J36" i="4689"/>
  <c r="J34" i="4689"/>
  <c r="J33" i="4689"/>
  <c r="J32" i="4689"/>
  <c r="J31" i="4689"/>
  <c r="J30" i="4689"/>
  <c r="J28" i="4689"/>
  <c r="J26" i="4689"/>
  <c r="J25" i="4689"/>
  <c r="J24" i="4689"/>
  <c r="J23" i="4689"/>
  <c r="J22" i="4689"/>
  <c r="J20" i="4689"/>
  <c r="J16" i="4689"/>
  <c r="J14" i="4689"/>
  <c r="J13" i="4689"/>
  <c r="J10" i="4689"/>
  <c r="AJ8" i="4688"/>
  <c r="O8" i="4688"/>
  <c r="Y8" i="4688"/>
  <c r="S6" i="4681"/>
  <c r="S6" i="4686"/>
  <c r="S6" i="4684"/>
  <c r="Y13" i="4688"/>
  <c r="Z13" i="4688"/>
  <c r="AA13" i="4688"/>
  <c r="AB13" i="4688"/>
  <c r="X13" i="4688"/>
  <c r="W13" i="4688"/>
  <c r="V13" i="4688"/>
  <c r="AO13" i="4688"/>
  <c r="AN13" i="4688"/>
  <c r="AM13" i="4688"/>
  <c r="AL13" i="4688"/>
  <c r="AK13" i="4688"/>
  <c r="AJ13" i="4688"/>
  <c r="AI13" i="4688"/>
  <c r="AH13" i="4688"/>
  <c r="AG13" i="4688"/>
  <c r="AF13" i="4688"/>
  <c r="AE13" i="4688"/>
  <c r="AD13" i="4688"/>
  <c r="U13" i="4688"/>
  <c r="T13" i="4688"/>
  <c r="S13" i="4688"/>
  <c r="R13" i="4688"/>
  <c r="Q13" i="4688"/>
  <c r="P13" i="4688"/>
  <c r="C13" i="4688"/>
  <c r="D13" i="4688"/>
  <c r="E13" i="4688"/>
  <c r="F13" i="4688"/>
  <c r="G13" i="4688"/>
  <c r="H13" i="4688"/>
  <c r="I13" i="4688"/>
  <c r="J13" i="4688"/>
  <c r="K13" i="4688"/>
  <c r="M13" i="4688"/>
  <c r="N13" i="4688"/>
  <c r="O13" i="4688"/>
  <c r="B13" i="4688"/>
  <c r="Y17" i="4688"/>
  <c r="Z17" i="4688"/>
  <c r="AA17" i="4688"/>
  <c r="AB17" i="4688"/>
  <c r="X17" i="4688"/>
  <c r="W17" i="4688"/>
  <c r="V17" i="4688"/>
  <c r="E4" i="4684"/>
  <c r="D5" i="4684"/>
  <c r="L5" i="4684"/>
  <c r="AO17" i="4688"/>
  <c r="AN17" i="4688"/>
  <c r="AM17" i="4688"/>
  <c r="AL17" i="4688"/>
  <c r="AK17" i="4688"/>
  <c r="AJ17" i="4688"/>
  <c r="AI17" i="4688"/>
  <c r="AH17" i="4688"/>
  <c r="AG17" i="4688"/>
  <c r="AF17" i="4688"/>
  <c r="AE17" i="4688"/>
  <c r="AD17" i="4688"/>
  <c r="U17" i="4688"/>
  <c r="T17" i="4688"/>
  <c r="S17" i="4688"/>
  <c r="R17" i="4688"/>
  <c r="Q17" i="4688"/>
  <c r="P17" i="4688"/>
  <c r="C17" i="4688"/>
  <c r="D17" i="4688"/>
  <c r="E17" i="4688"/>
  <c r="F17" i="4688"/>
  <c r="G17" i="4688"/>
  <c r="H17" i="4688"/>
  <c r="I17" i="4688"/>
  <c r="J17" i="4688"/>
  <c r="K17" i="4688"/>
  <c r="M17" i="4688"/>
  <c r="N17" i="4688"/>
  <c r="O17" i="4688"/>
  <c r="B17" i="4688"/>
  <c r="Y21" i="4688"/>
  <c r="Z21" i="4688"/>
  <c r="AA21" i="4688"/>
  <c r="AB21" i="4688"/>
  <c r="X21" i="4688"/>
  <c r="W21" i="4688"/>
  <c r="V21" i="4688"/>
  <c r="E4" i="4686"/>
  <c r="D5" i="4686"/>
  <c r="L5" i="4686"/>
  <c r="AO21" i="4688"/>
  <c r="AN21" i="4688"/>
  <c r="AM21" i="4688"/>
  <c r="AL21" i="4688"/>
  <c r="AK21" i="4688"/>
  <c r="AN22" i="4688" s="1"/>
  <c r="CB19" i="4688" s="1"/>
  <c r="AJ21" i="4688"/>
  <c r="AI21" i="4688"/>
  <c r="AL22" i="4688" s="1"/>
  <c r="BZ19" i="4688" s="1"/>
  <c r="AH21" i="4688"/>
  <c r="AG21" i="4688"/>
  <c r="AJ22" i="4688" s="1"/>
  <c r="BX19" i="4688" s="1"/>
  <c r="AF21" i="4688"/>
  <c r="AE21" i="4688"/>
  <c r="AD21" i="4688"/>
  <c r="U21" i="4688"/>
  <c r="T21" i="4688"/>
  <c r="S21" i="4688"/>
  <c r="R21" i="4688"/>
  <c r="Q21" i="4688"/>
  <c r="P21" i="4688"/>
  <c r="C21" i="4688"/>
  <c r="D21" i="4688"/>
  <c r="E21" i="4688"/>
  <c r="F21" i="4688"/>
  <c r="G21" i="4688"/>
  <c r="H21" i="4688"/>
  <c r="I21" i="4688"/>
  <c r="J21" i="4688"/>
  <c r="K21" i="4688"/>
  <c r="M21" i="4688"/>
  <c r="N21" i="4688"/>
  <c r="O21" i="4688"/>
  <c r="B21" i="4688"/>
  <c r="CB18" i="4688"/>
  <c r="BZ18" i="4688"/>
  <c r="L6" i="4681"/>
  <c r="D6" i="4681"/>
  <c r="E5" i="4681"/>
  <c r="AH22" i="4688" l="1"/>
  <c r="BV19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BU18" i="4688"/>
  <c r="CC18" i="4688"/>
  <c r="BI18" i="4688"/>
  <c r="BK18" i="4688"/>
  <c r="BM18" i="4688"/>
  <c r="BN18" i="4688"/>
  <c r="AU18" i="4688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BW18" i="4688"/>
  <c r="BH18" i="4688"/>
  <c r="BG18" i="4688"/>
  <c r="BJ18" i="4688"/>
  <c r="BL18" i="4688"/>
  <c r="BO18" i="4688"/>
  <c r="BP18" i="4688"/>
  <c r="BQ18" i="4688"/>
  <c r="BF18" i="4688"/>
  <c r="BE18" i="4688"/>
  <c r="AZ18" i="4688"/>
  <c r="AX18" i="4688"/>
  <c r="AV18" i="4688"/>
  <c r="AW18" i="4688"/>
  <c r="BA18" i="4688"/>
  <c r="AY18" i="4688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J30" i="4688" s="1"/>
  <c r="BX20" i="4688" s="1"/>
  <c r="AM14" i="4688"/>
  <c r="CA12" i="4688" s="1"/>
  <c r="AM29" i="4688"/>
  <c r="AO30" i="4688" s="1"/>
  <c r="CC20" i="4688" s="1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BY18" i="4688"/>
  <c r="CA18" i="4688"/>
  <c r="BX18" i="4688"/>
  <c r="BV18" i="4688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AL30" i="4688"/>
  <c r="BZ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AA30" i="4688"/>
  <c r="BP20" i="4688" s="1"/>
  <c r="Z30" i="4688"/>
  <c r="BO20" i="4688" s="1"/>
  <c r="S30" i="4688"/>
  <c r="BH20" i="4688" s="1"/>
  <c r="R30" i="4688"/>
  <c r="BG20" i="4688" s="1"/>
  <c r="U23" i="4678"/>
  <c r="W30" i="4688"/>
  <c r="BL20" i="4688" s="1"/>
  <c r="AI30" i="4688"/>
  <c r="BW20" i="4688" s="1"/>
  <c r="V30" i="4688"/>
  <c r="BK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<sst xmlns="http://schemas.openxmlformats.org/spreadsheetml/2006/main" count="621" uniqueCount="142">
  <si>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</si>
  <si>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</si>
  <si>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</si>
  <si>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</si>
  <si>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</si>
  <si>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</si>
  <si>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</si>
  <si>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</si>
  <si>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</si>
  <si>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</si>
  <si>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</si>
  <si>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</si>
  <si>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</si>
  <si>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</si>
  <si>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</si>
  <si>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</si>
  <si>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</si>
  <si>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</si>
  <si>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</si>
  <si>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</si>
  <si>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</si>
  <si>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</si>
  <si>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</si>
  <si>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</si>
  <si>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</si>
  <si>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</si>
  <si>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</si>
  <si>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</si>
  <si>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</si>
  <si>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</si>
  <si>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</si>
  <si>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</si>
  <si>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</si>
  <si>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</si>
  <si>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</si>
  <si>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</si>
  <si>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</si>
  <si>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</si>
  <si>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</si>
  <si>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</si>
  <si>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</si>
  <si>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</si>
  <si>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</si>
  <si>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</si>
  <si>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</si>
  <si>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</si>
  <si>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</si>
  <si>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</si>
  <si>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</si>
  <si>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</si>
  <si>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</si>
  <si>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</si>
  <si>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</si>
  <si>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</si>
  <si>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</si>
  <si>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</si>
  <si>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</si>
  <si>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</si>
  <si>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</si>
  <si>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</si>
  <si>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</si>
  <si>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</si>
  <si>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</si>
  <si>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</si>
  <si>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</si>
  <si>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</si>
  <si>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</si>
  <si>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</si>
  <si>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</si>
  <si>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</si>
  <si>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</si>
  <si>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</si>
  <si>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</si>
  <si>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</si>
  <si>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</si>
  <si>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</si>
  <si>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</si>
  <si>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</si>
  <si>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</si>
  <si>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</si>
  <si>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</si>
  <si>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</si>
  <si>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</si>
  <si>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</si>
  <si>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</si>
  <si>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</si>
  <si>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</si>
  <si>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</si>
  <si>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</si>
  <si>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</si>
  <si>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</si>
  <si>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</si>
  <si>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</si>
  <si>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</si>
  <si>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</si>
  <si>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</si>
  <si>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</si>
  <si>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</si>
  <si>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</si>
  <si>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</si>
  <si>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</si>
  <si>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</si>
  <si>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</si>
  <si>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</si>
  <si>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</si>
  <si>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</si>
  <si>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</si>
  <si>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</si>
  <si>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</si>
  <si>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</si>
  <si>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</si>
  <si>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</si>
  <si>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</si>
  <si>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</si>
  <si>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</si>
  <si>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</si>
  <si>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</si>
  <si>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</si>
  <si>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</si>
  <si>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</si>
  <si>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</si>
  <si>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</si>
  <si>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</si>
  <si>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</si>
  <si>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</si>
  <si>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</si>
  <si>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</si>
  <si>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</si>
  <si>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</si>
  <si>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</si>
  <si>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</si>
  <si>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</si>
  <si>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</si>
  <si>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</si>
  <si>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</si>
  <si>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BICICLETAS</t>
  </si>
  <si>
    <t>GEOVANNIS GONZALEZ</t>
  </si>
  <si>
    <t>08:15 - 09:15</t>
  </si>
  <si>
    <t>4 (OR-OCC)</t>
  </si>
  <si>
    <t>JHONY NAVARRO</t>
  </si>
  <si>
    <t>CL 45 - Via 40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</si>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</sst>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5</c:v>
                </c:pt>
                <c:pt idx="1">
                  <c:v>3</c:v>
                </c:pt>
                <c:pt idx="2">
                  <c:v>4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9039528"/>
        <c:axId val="309039920"/>
      </c:barChart>
      <c:catAx>
        <c:axId val="309039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9039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9039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9039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</c:v>
                </c:pt>
                <c:pt idx="1">
                  <c:v>4.5</c:v>
                </c:pt>
                <c:pt idx="2">
                  <c:v>8.5</c:v>
                </c:pt>
                <c:pt idx="3">
                  <c:v>4</c:v>
                </c:pt>
                <c:pt idx="4">
                  <c:v>5.5</c:v>
                </c:pt>
                <c:pt idx="5">
                  <c:v>1</c:v>
                </c:pt>
                <c:pt idx="6">
                  <c:v>5</c:v>
                </c:pt>
                <c:pt idx="7">
                  <c:v>6</c:v>
                </c:pt>
                <c:pt idx="8">
                  <c:v>5</c:v>
                </c:pt>
                <c:pt idx="9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4375168"/>
        <c:axId val="494375560"/>
      </c:barChart>
      <c:catAx>
        <c:axId val="49437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4375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4375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4375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8</c:v>
                </c:pt>
                <c:pt idx="1">
                  <c:v>11</c:v>
                </c:pt>
                <c:pt idx="2">
                  <c:v>8.5</c:v>
                </c:pt>
                <c:pt idx="3">
                  <c:v>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4081640"/>
        <c:axId val="494082032"/>
      </c:barChart>
      <c:catAx>
        <c:axId val="494081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4082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4082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4081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3.5</c:v>
                </c:pt>
                <c:pt idx="4">
                  <c:v>2</c:v>
                </c:pt>
                <c:pt idx="5">
                  <c:v>5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0.5</c:v>
                </c:pt>
                <c:pt idx="10">
                  <c:v>0.5</c:v>
                </c:pt>
                <c:pt idx="11">
                  <c:v>3</c:v>
                </c:pt>
                <c:pt idx="12">
                  <c:v>3.5</c:v>
                </c:pt>
                <c:pt idx="13">
                  <c:v>8</c:v>
                </c:pt>
                <c:pt idx="14">
                  <c:v>7.5</c:v>
                </c:pt>
                <c:pt idx="15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4082816"/>
        <c:axId val="496012344"/>
      </c:barChart>
      <c:catAx>
        <c:axId val="49408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012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6012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4082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14</c:v>
                </c:pt>
                <c:pt idx="4">
                  <c:v>10</c:v>
                </c:pt>
                <c:pt idx="5">
                  <c:v>8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7</c:v>
                </c:pt>
                <c:pt idx="13">
                  <c:v>1</c:v>
                </c:pt>
                <c:pt idx="14">
                  <c:v>1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3</c:v>
                </c:pt>
                <c:pt idx="23">
                  <c:v>5</c:v>
                </c:pt>
                <c:pt idx="24">
                  <c:v>5</c:v>
                </c:pt>
                <c:pt idx="25">
                  <c:v>6</c:v>
                </c:pt>
                <c:pt idx="29">
                  <c:v>3</c:v>
                </c:pt>
                <c:pt idx="30">
                  <c:v>2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7</c:v>
                </c:pt>
                <c:pt idx="4">
                  <c:v>11</c:v>
                </c:pt>
                <c:pt idx="5">
                  <c:v>8</c:v>
                </c:pt>
                <c:pt idx="6">
                  <c:v>11</c:v>
                </c:pt>
                <c:pt idx="7">
                  <c:v>16</c:v>
                </c:pt>
                <c:pt idx="8">
                  <c:v>17</c:v>
                </c:pt>
                <c:pt idx="9">
                  <c:v>20</c:v>
                </c:pt>
                <c:pt idx="13">
                  <c:v>18</c:v>
                </c:pt>
                <c:pt idx="14">
                  <c:v>16</c:v>
                </c:pt>
                <c:pt idx="15">
                  <c:v>13</c:v>
                </c:pt>
                <c:pt idx="16">
                  <c:v>11</c:v>
                </c:pt>
                <c:pt idx="17">
                  <c:v>7</c:v>
                </c:pt>
                <c:pt idx="18">
                  <c:v>7</c:v>
                </c:pt>
                <c:pt idx="19">
                  <c:v>5</c:v>
                </c:pt>
                <c:pt idx="20">
                  <c:v>6</c:v>
                </c:pt>
                <c:pt idx="21">
                  <c:v>8</c:v>
                </c:pt>
                <c:pt idx="22">
                  <c:v>9</c:v>
                </c:pt>
                <c:pt idx="23">
                  <c:v>20</c:v>
                </c:pt>
                <c:pt idx="24">
                  <c:v>29</c:v>
                </c:pt>
                <c:pt idx="25">
                  <c:v>26</c:v>
                </c:pt>
                <c:pt idx="29">
                  <c:v>53</c:v>
                </c:pt>
                <c:pt idx="30">
                  <c:v>42</c:v>
                </c:pt>
                <c:pt idx="31">
                  <c:v>27</c:v>
                </c:pt>
                <c:pt idx="32">
                  <c:v>12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23</c:v>
                </c:pt>
                <c:pt idx="4">
                  <c:v>24</c:v>
                </c:pt>
                <c:pt idx="5">
                  <c:v>22</c:v>
                </c:pt>
                <c:pt idx="6">
                  <c:v>14</c:v>
                </c:pt>
                <c:pt idx="7">
                  <c:v>13</c:v>
                </c:pt>
                <c:pt idx="8">
                  <c:v>11</c:v>
                </c:pt>
                <c:pt idx="9">
                  <c:v>13</c:v>
                </c:pt>
                <c:pt idx="13">
                  <c:v>4</c:v>
                </c:pt>
                <c:pt idx="14">
                  <c:v>4</c:v>
                </c:pt>
                <c:pt idx="15">
                  <c:v>7</c:v>
                </c:pt>
                <c:pt idx="16">
                  <c:v>7</c:v>
                </c:pt>
                <c:pt idx="17">
                  <c:v>6</c:v>
                </c:pt>
                <c:pt idx="18">
                  <c:v>4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3</c:v>
                </c:pt>
                <c:pt idx="23">
                  <c:v>5</c:v>
                </c:pt>
                <c:pt idx="24">
                  <c:v>10</c:v>
                </c:pt>
                <c:pt idx="25">
                  <c:v>12</c:v>
                </c:pt>
                <c:pt idx="29">
                  <c:v>15</c:v>
                </c:pt>
                <c:pt idx="30">
                  <c:v>11</c:v>
                </c:pt>
                <c:pt idx="31">
                  <c:v>5</c:v>
                </c:pt>
                <c:pt idx="32">
                  <c:v>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44</c:v>
                </c:pt>
                <c:pt idx="4">
                  <c:v>45</c:v>
                </c:pt>
                <c:pt idx="5">
                  <c:v>38</c:v>
                </c:pt>
                <c:pt idx="6">
                  <c:v>31</c:v>
                </c:pt>
                <c:pt idx="7">
                  <c:v>35</c:v>
                </c:pt>
                <c:pt idx="8">
                  <c:v>34</c:v>
                </c:pt>
                <c:pt idx="9">
                  <c:v>40</c:v>
                </c:pt>
                <c:pt idx="13">
                  <c:v>23</c:v>
                </c:pt>
                <c:pt idx="14">
                  <c:v>21</c:v>
                </c:pt>
                <c:pt idx="15">
                  <c:v>25</c:v>
                </c:pt>
                <c:pt idx="16">
                  <c:v>23</c:v>
                </c:pt>
                <c:pt idx="17">
                  <c:v>18</c:v>
                </c:pt>
                <c:pt idx="18">
                  <c:v>16</c:v>
                </c:pt>
                <c:pt idx="19">
                  <c:v>7</c:v>
                </c:pt>
                <c:pt idx="20">
                  <c:v>6</c:v>
                </c:pt>
                <c:pt idx="21">
                  <c:v>10</c:v>
                </c:pt>
                <c:pt idx="22">
                  <c:v>15</c:v>
                </c:pt>
                <c:pt idx="23">
                  <c:v>30</c:v>
                </c:pt>
                <c:pt idx="24">
                  <c:v>44</c:v>
                </c:pt>
                <c:pt idx="25">
                  <c:v>44</c:v>
                </c:pt>
                <c:pt idx="29">
                  <c:v>71</c:v>
                </c:pt>
                <c:pt idx="30">
                  <c:v>55</c:v>
                </c:pt>
                <c:pt idx="31">
                  <c:v>33</c:v>
                </c:pt>
                <c:pt idx="32">
                  <c:v>16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6013128"/>
        <c:axId val="496013520"/>
      </c:lineChart>
      <c:catAx>
        <c:axId val="49601312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96013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601352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9601312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4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0</c:v>
                </c:pt>
                <c:pt idx="15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9040704"/>
        <c:axId val="318452768"/>
      </c:barChart>
      <c:catAx>
        <c:axId val="309040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8452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452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9040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8453552"/>
        <c:axId val="318453944"/>
      </c:barChart>
      <c:catAx>
        <c:axId val="318453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8453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453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8453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  <c:pt idx="4">
                  <c:v>5</c:v>
                </c:pt>
                <c:pt idx="5">
                  <c:v>0</c:v>
                </c:pt>
                <c:pt idx="6">
                  <c:v>5</c:v>
                </c:pt>
                <c:pt idx="7">
                  <c:v>6</c:v>
                </c:pt>
                <c:pt idx="8">
                  <c:v>6</c:v>
                </c:pt>
                <c:pt idx="9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3089768"/>
        <c:axId val="493090160"/>
      </c:barChart>
      <c:catAx>
        <c:axId val="493089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3090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3090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3089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11</c:v>
                </c:pt>
                <c:pt idx="1">
                  <c:v>15</c:v>
                </c:pt>
                <c:pt idx="2">
                  <c:v>15</c:v>
                </c:pt>
                <c:pt idx="3">
                  <c:v>12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3090944"/>
        <c:axId val="493091336"/>
      </c:barChart>
      <c:catAx>
        <c:axId val="493090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3091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3091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3090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4</c:v>
                </c:pt>
                <c:pt idx="1">
                  <c:v>6</c:v>
                </c:pt>
                <c:pt idx="2">
                  <c:v>2</c:v>
                </c:pt>
                <c:pt idx="3">
                  <c:v>6</c:v>
                </c:pt>
                <c:pt idx="4">
                  <c:v>2</c:v>
                </c:pt>
                <c:pt idx="5">
                  <c:v>3</c:v>
                </c:pt>
                <c:pt idx="6">
                  <c:v>0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4</c:v>
                </c:pt>
                <c:pt idx="12">
                  <c:v>3</c:v>
                </c:pt>
                <c:pt idx="13">
                  <c:v>12</c:v>
                </c:pt>
                <c:pt idx="14">
                  <c:v>10</c:v>
                </c:pt>
                <c:pt idx="15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8927216"/>
        <c:axId val="198927608"/>
      </c:barChart>
      <c:catAx>
        <c:axId val="198927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927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927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927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4</c:v>
                </c:pt>
                <c:pt idx="1">
                  <c:v>3</c:v>
                </c:pt>
                <c:pt idx="2">
                  <c:v>11</c:v>
                </c:pt>
                <c:pt idx="3">
                  <c:v>5</c:v>
                </c:pt>
                <c:pt idx="4">
                  <c:v>5</c:v>
                </c:pt>
                <c:pt idx="5">
                  <c:v>1</c:v>
                </c:pt>
                <c:pt idx="6">
                  <c:v>3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8928392"/>
        <c:axId val="496014712"/>
      </c:barChart>
      <c:catAx>
        <c:axId val="198928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014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6014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928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4</c:v>
                </c:pt>
                <c:pt idx="1">
                  <c:v>6</c:v>
                </c:pt>
                <c:pt idx="2">
                  <c:v>2</c:v>
                </c:pt>
                <c:pt idx="3">
                  <c:v>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6015496"/>
        <c:axId val="496015888"/>
      </c:barChart>
      <c:catAx>
        <c:axId val="496015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015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6015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015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5</c:v>
                </c:pt>
                <c:pt idx="15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4373992"/>
        <c:axId val="494374384"/>
      </c:barChart>
      <c:catAx>
        <c:axId val="494373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4374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4374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4373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30</xdr:col>
      <xdr:colOff>261676</xdr:colOff>
      <xdr:row>0</xdr:row>
      <xdr:rowOff>115137</xdr:rowOff>
    </xdr:from>
    <xdr:to>
      <xdr:col>40</xdr:col>
      <xdr:colOff>205987</xdr:colOff>
      <xdr:row>3</xdr:row>
      <xdr:rowOff>160459</xdr:rowOff>
    </xdr:to>
    <xdr:pic>
      <xdr:nvPicPr>
        <xdr:cNvPr id="14" name="Imagen 20" descr="C:\Users\Alberto\Downloads\img-0 (4)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85" t="44649" r="45195" b="24358"/>
        <a:stretch>
          <a:fillRect/>
        </a:stretch>
      </xdr:blipFill>
      <xdr:spPr bwMode="auto">
        <a:xfrm>
          <a:off x="9985550" y="115137"/>
          <a:ext cx="3136756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zoomScaleNormal="100" workbookViewId="0">
      <selection activeCell="M24" sqref="M24"/>
    </sheetView>
  </sheetViews>
  <sheetFormatPr baseColWidth="10" defaultColWidth="11.5703125" defaultRowHeight="12.75" x14ac:dyDescent="0.2"/>
  <cols>
    <col min="1" max="1" width="6.85546875" style="1" customWidth="1"/>
    <col min="2" max="2" width="9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9" width="8.7109375" style="1" customWidth="1"/>
    <col min="10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6" width="10.7109375" style="1" customWidth="1"/>
    <col min="17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7" t="s">
        <v>38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5" t="s">
        <v>54</v>
      </c>
      <c r="B4" s="165"/>
      <c r="C4" s="165"/>
      <c r="D4" s="26"/>
      <c r="E4" s="169" t="s">
        <v>60</v>
      </c>
      <c r="F4" s="169"/>
      <c r="G4" s="169"/>
      <c r="H4" s="16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9" t="s">
        <v>56</v>
      </c>
      <c r="B5" s="159"/>
      <c r="C5" s="159"/>
      <c r="D5" s="169" t="s">
        <v>140</v>
      </c>
      <c r="E5" s="169"/>
      <c r="F5" s="169"/>
      <c r="G5" s="169"/>
      <c r="H5" s="169"/>
      <c r="I5" s="159" t="s">
        <v>53</v>
      </c>
      <c r="J5" s="159"/>
      <c r="K5" s="159"/>
      <c r="L5" s="170"/>
      <c r="M5" s="170"/>
      <c r="N5" s="170"/>
      <c r="O5" s="12"/>
      <c r="P5" s="159" t="s">
        <v>57</v>
      </c>
      <c r="Q5" s="159"/>
      <c r="R5" s="159"/>
      <c r="S5" s="168" t="s">
        <v>61</v>
      </c>
      <c r="T5" s="168"/>
      <c r="U5" s="168"/>
    </row>
    <row r="6" spans="1:28" ht="12.75" customHeight="1" x14ac:dyDescent="0.2">
      <c r="A6" s="159" t="s">
        <v>55</v>
      </c>
      <c r="B6" s="159"/>
      <c r="C6" s="159"/>
      <c r="D6" s="166" t="s">
        <v>141</v>
      </c>
      <c r="E6" s="166"/>
      <c r="F6" s="166"/>
      <c r="G6" s="166"/>
      <c r="H6" s="166"/>
      <c r="I6" s="159" t="s">
        <v>59</v>
      </c>
      <c r="J6" s="159"/>
      <c r="K6" s="159"/>
      <c r="L6" s="171">
        <v>2</v>
      </c>
      <c r="M6" s="171"/>
      <c r="N6" s="171"/>
      <c r="O6" s="42"/>
      <c r="P6" s="159" t="s">
        <v>58</v>
      </c>
      <c r="Q6" s="159"/>
      <c r="R6" s="159"/>
      <c r="S6" s="164">
        <v>43971</v>
      </c>
      <c r="T6" s="164"/>
      <c r="U6" s="164"/>
    </row>
    <row r="7" spans="1:28" ht="7.5" customHeight="1" x14ac:dyDescent="0.2">
      <c r="A7" s="13"/>
      <c r="B7" s="11"/>
      <c r="C7" s="11"/>
      <c r="D7" s="11"/>
      <c r="E7" s="163"/>
      <c r="F7" s="163"/>
      <c r="G7" s="163"/>
      <c r="H7" s="163"/>
      <c r="I7" s="163"/>
      <c r="J7" s="163"/>
      <c r="K7" s="16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7" t="s">
        <v>36</v>
      </c>
      <c r="B8" s="160" t="s">
        <v>34</v>
      </c>
      <c r="C8" s="161"/>
      <c r="D8" s="161"/>
      <c r="E8" s="162"/>
      <c r="F8" s="157" t="s">
        <v>35</v>
      </c>
      <c r="G8" s="157" t="s">
        <v>37</v>
      </c>
      <c r="H8" s="157" t="s">
        <v>36</v>
      </c>
      <c r="I8" s="160" t="s">
        <v>34</v>
      </c>
      <c r="J8" s="161"/>
      <c r="K8" s="161"/>
      <c r="L8" s="162"/>
      <c r="M8" s="157" t="s">
        <v>35</v>
      </c>
      <c r="N8" s="157" t="s">
        <v>37</v>
      </c>
      <c r="O8" s="157" t="s">
        <v>36</v>
      </c>
      <c r="P8" s="160" t="s">
        <v>34</v>
      </c>
      <c r="Q8" s="161"/>
      <c r="R8" s="161"/>
      <c r="S8" s="162"/>
      <c r="T8" s="157" t="s">
        <v>35</v>
      </c>
      <c r="U8" s="157" t="s">
        <v>37</v>
      </c>
    </row>
    <row r="9" spans="1:28" ht="12" customHeight="1" x14ac:dyDescent="0.2">
      <c r="A9" s="158"/>
      <c r="B9" s="15" t="s">
        <v>135</v>
      </c>
      <c r="C9" s="15" t="s">
        <v>0</v>
      </c>
      <c r="D9" s="15" t="s">
        <v>2</v>
      </c>
      <c r="E9" s="16" t="s">
        <v>3</v>
      </c>
      <c r="F9" s="158"/>
      <c r="G9" s="158"/>
      <c r="H9" s="158"/>
      <c r="I9" s="17" t="s">
        <v>135</v>
      </c>
      <c r="J9" s="17" t="s">
        <v>0</v>
      </c>
      <c r="K9" s="15" t="s">
        <v>2</v>
      </c>
      <c r="L9" s="16" t="s">
        <v>3</v>
      </c>
      <c r="M9" s="158"/>
      <c r="N9" s="158"/>
      <c r="O9" s="158"/>
      <c r="P9" s="17" t="s">
        <v>135</v>
      </c>
      <c r="Q9" s="17" t="s">
        <v>0</v>
      </c>
      <c r="R9" s="15" t="s">
        <v>2</v>
      </c>
      <c r="S9" s="16" t="s">
        <v>3</v>
      </c>
      <c r="T9" s="158"/>
      <c r="U9" s="158"/>
    </row>
    <row r="10" spans="1:28" ht="24" customHeight="1" x14ac:dyDescent="0.2">
      <c r="A10" s="18" t="s">
        <v>11</v>
      </c>
      <c r="B10" s="46">
        <v>5</v>
      </c>
      <c r="C10" s="46"/>
      <c r="D10" s="46"/>
      <c r="E10" s="46"/>
      <c r="F10" s="6">
        <f>B10</f>
        <v>5</v>
      </c>
      <c r="G10" s="2"/>
      <c r="H10" s="19" t="s">
        <v>4</v>
      </c>
      <c r="I10" s="46">
        <v>0</v>
      </c>
      <c r="J10" s="46"/>
      <c r="K10" s="46"/>
      <c r="L10" s="46"/>
      <c r="M10" s="6">
        <f>I10</f>
        <v>0</v>
      </c>
      <c r="N10" s="9">
        <f>F20+F21+F22+M10</f>
        <v>1</v>
      </c>
      <c r="O10" s="19" t="s">
        <v>43</v>
      </c>
      <c r="P10" s="46">
        <v>1</v>
      </c>
      <c r="Q10" s="46"/>
      <c r="R10" s="46"/>
      <c r="S10" s="46"/>
      <c r="T10" s="6">
        <f>P10</f>
        <v>1</v>
      </c>
      <c r="U10" s="10"/>
      <c r="AB10" s="1"/>
    </row>
    <row r="11" spans="1:28" ht="24" customHeight="1" x14ac:dyDescent="0.2">
      <c r="A11" s="18" t="s">
        <v>14</v>
      </c>
      <c r="B11" s="46">
        <v>3</v>
      </c>
      <c r="C11" s="46"/>
      <c r="D11" s="46"/>
      <c r="E11" s="46"/>
      <c r="F11" s="6">
        <f t="shared" ref="F11:F22" si="0">B11</f>
        <v>3</v>
      </c>
      <c r="G11" s="2"/>
      <c r="H11" s="19" t="s">
        <v>5</v>
      </c>
      <c r="I11" s="46">
        <v>0</v>
      </c>
      <c r="J11" s="46"/>
      <c r="K11" s="46"/>
      <c r="L11" s="46"/>
      <c r="M11" s="6">
        <f t="shared" ref="M11:M22" si="1">I11</f>
        <v>0</v>
      </c>
      <c r="N11" s="9">
        <f>F21+F22+M10+M11</f>
        <v>1</v>
      </c>
      <c r="O11" s="19" t="s">
        <v>44</v>
      </c>
      <c r="P11" s="46">
        <v>1</v>
      </c>
      <c r="Q11" s="46"/>
      <c r="R11" s="46"/>
      <c r="S11" s="46"/>
      <c r="T11" s="6">
        <f t="shared" ref="T11:T21" si="2">P11</f>
        <v>1</v>
      </c>
      <c r="U11" s="2"/>
      <c r="AB11" s="1"/>
    </row>
    <row r="12" spans="1:28" ht="24" customHeight="1" x14ac:dyDescent="0.2">
      <c r="A12" s="18" t="s">
        <v>17</v>
      </c>
      <c r="B12" s="46">
        <v>4</v>
      </c>
      <c r="C12" s="46"/>
      <c r="D12" s="46"/>
      <c r="E12" s="46"/>
      <c r="F12" s="6">
        <f t="shared" si="0"/>
        <v>4</v>
      </c>
      <c r="G12" s="2"/>
      <c r="H12" s="19" t="s">
        <v>6</v>
      </c>
      <c r="I12" s="46">
        <v>4</v>
      </c>
      <c r="J12" s="46"/>
      <c r="K12" s="46"/>
      <c r="L12" s="46"/>
      <c r="M12" s="6">
        <f t="shared" si="1"/>
        <v>4</v>
      </c>
      <c r="N12" s="2">
        <f>F22+M10+M11+M12</f>
        <v>5</v>
      </c>
      <c r="O12" s="19" t="s">
        <v>32</v>
      </c>
      <c r="P12" s="46">
        <v>0</v>
      </c>
      <c r="Q12" s="46"/>
      <c r="R12" s="46"/>
      <c r="S12" s="46"/>
      <c r="T12" s="6">
        <f t="shared" si="2"/>
        <v>0</v>
      </c>
      <c r="U12" s="2"/>
      <c r="AB12" s="1"/>
    </row>
    <row r="13" spans="1:28" ht="24" customHeight="1" x14ac:dyDescent="0.2">
      <c r="A13" s="18" t="s">
        <v>19</v>
      </c>
      <c r="B13" s="46">
        <v>2</v>
      </c>
      <c r="C13" s="46"/>
      <c r="D13" s="46"/>
      <c r="E13" s="46"/>
      <c r="F13" s="6">
        <f t="shared" si="0"/>
        <v>2</v>
      </c>
      <c r="G13" s="2">
        <f t="shared" ref="G13:G19" si="3">F10+F11+F12+F13</f>
        <v>14</v>
      </c>
      <c r="H13" s="19" t="s">
        <v>7</v>
      </c>
      <c r="I13" s="46">
        <v>1</v>
      </c>
      <c r="J13" s="46"/>
      <c r="K13" s="46"/>
      <c r="L13" s="46"/>
      <c r="M13" s="6">
        <f t="shared" si="1"/>
        <v>1</v>
      </c>
      <c r="N13" s="2">
        <f t="shared" ref="N13:N18" si="4">M10+M11+M12+M13</f>
        <v>5</v>
      </c>
      <c r="O13" s="19" t="s">
        <v>33</v>
      </c>
      <c r="P13" s="46">
        <v>1</v>
      </c>
      <c r="Q13" s="46"/>
      <c r="R13" s="46"/>
      <c r="S13" s="46"/>
      <c r="T13" s="6">
        <f t="shared" si="2"/>
        <v>1</v>
      </c>
      <c r="U13" s="2">
        <f>T10+T11+T12+T13</f>
        <v>3</v>
      </c>
      <c r="AB13" s="79">
        <v>241</v>
      </c>
    </row>
    <row r="14" spans="1:28" ht="24" customHeight="1" x14ac:dyDescent="0.2">
      <c r="A14" s="18" t="s">
        <v>21</v>
      </c>
      <c r="B14" s="46">
        <v>1</v>
      </c>
      <c r="C14" s="46"/>
      <c r="D14" s="46"/>
      <c r="E14" s="46"/>
      <c r="F14" s="6">
        <f t="shared" si="0"/>
        <v>1</v>
      </c>
      <c r="G14" s="2">
        <f t="shared" si="3"/>
        <v>10</v>
      </c>
      <c r="H14" s="19" t="s">
        <v>9</v>
      </c>
      <c r="I14" s="46">
        <v>0</v>
      </c>
      <c r="J14" s="46"/>
      <c r="K14" s="46"/>
      <c r="L14" s="46"/>
      <c r="M14" s="6">
        <f t="shared" si="1"/>
        <v>0</v>
      </c>
      <c r="N14" s="2">
        <f t="shared" si="4"/>
        <v>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ref="U14:U21" si="5">T11+T12+T13+T14</f>
        <v>2</v>
      </c>
      <c r="AB14" s="79">
        <v>250</v>
      </c>
    </row>
    <row r="15" spans="1:28" ht="24" customHeight="1" x14ac:dyDescent="0.2">
      <c r="A15" s="18" t="s">
        <v>23</v>
      </c>
      <c r="B15" s="46">
        <v>1</v>
      </c>
      <c r="C15" s="46"/>
      <c r="D15" s="46"/>
      <c r="E15" s="46"/>
      <c r="F15" s="6">
        <f t="shared" si="0"/>
        <v>1</v>
      </c>
      <c r="G15" s="2">
        <f t="shared" si="3"/>
        <v>8</v>
      </c>
      <c r="H15" s="19" t="s">
        <v>12</v>
      </c>
      <c r="I15" s="46">
        <v>0</v>
      </c>
      <c r="J15" s="46"/>
      <c r="K15" s="46"/>
      <c r="L15" s="46"/>
      <c r="M15" s="6">
        <f t="shared" si="1"/>
        <v>0</v>
      </c>
      <c r="N15" s="2">
        <f t="shared" si="4"/>
        <v>5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1</v>
      </c>
      <c r="AB15" s="79">
        <v>262</v>
      </c>
    </row>
    <row r="16" spans="1:28" ht="24" customHeight="1" x14ac:dyDescent="0.2">
      <c r="A16" s="18" t="s">
        <v>39</v>
      </c>
      <c r="B16" s="46">
        <v>2</v>
      </c>
      <c r="C16" s="46"/>
      <c r="D16" s="46"/>
      <c r="E16" s="46"/>
      <c r="F16" s="6">
        <f t="shared" si="0"/>
        <v>2</v>
      </c>
      <c r="G16" s="2">
        <f>F13+F14+F15+F16</f>
        <v>6</v>
      </c>
      <c r="H16" s="19" t="s">
        <v>15</v>
      </c>
      <c r="I16" s="46">
        <v>0</v>
      </c>
      <c r="J16" s="46"/>
      <c r="K16" s="46"/>
      <c r="L16" s="46"/>
      <c r="M16" s="6">
        <f t="shared" si="1"/>
        <v>0</v>
      </c>
      <c r="N16" s="2">
        <f t="shared" si="4"/>
        <v>1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</v>
      </c>
      <c r="AB16" s="79">
        <v>270.5</v>
      </c>
    </row>
    <row r="17" spans="1:28" ht="24" customHeight="1" x14ac:dyDescent="0.2">
      <c r="A17" s="18" t="s">
        <v>40</v>
      </c>
      <c r="B17" s="46">
        <v>2</v>
      </c>
      <c r="C17" s="46"/>
      <c r="D17" s="46"/>
      <c r="E17" s="46"/>
      <c r="F17" s="6">
        <f t="shared" si="0"/>
        <v>2</v>
      </c>
      <c r="G17" s="2">
        <f t="shared" si="3"/>
        <v>6</v>
      </c>
      <c r="H17" s="19" t="s">
        <v>18</v>
      </c>
      <c r="I17" s="46">
        <v>0</v>
      </c>
      <c r="J17" s="46"/>
      <c r="K17" s="46"/>
      <c r="L17" s="46"/>
      <c r="M17" s="6">
        <f t="shared" si="1"/>
        <v>0</v>
      </c>
      <c r="N17" s="2">
        <f t="shared" si="4"/>
        <v>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79">
        <v>289.5</v>
      </c>
    </row>
    <row r="18" spans="1:28" ht="24" customHeight="1" x14ac:dyDescent="0.2">
      <c r="A18" s="18" t="s">
        <v>41</v>
      </c>
      <c r="B18" s="46">
        <v>1</v>
      </c>
      <c r="C18" s="46"/>
      <c r="D18" s="46"/>
      <c r="E18" s="46"/>
      <c r="F18" s="6">
        <f t="shared" si="0"/>
        <v>1</v>
      </c>
      <c r="G18" s="2">
        <f t="shared" si="3"/>
        <v>6</v>
      </c>
      <c r="H18" s="19" t="s">
        <v>20</v>
      </c>
      <c r="I18" s="46">
        <v>1</v>
      </c>
      <c r="J18" s="46"/>
      <c r="K18" s="46"/>
      <c r="L18" s="46"/>
      <c r="M18" s="6">
        <f t="shared" si="1"/>
        <v>1</v>
      </c>
      <c r="N18" s="2">
        <f t="shared" si="4"/>
        <v>1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79">
        <v>291</v>
      </c>
    </row>
    <row r="19" spans="1:28" ht="24" customHeight="1" thickBot="1" x14ac:dyDescent="0.25">
      <c r="A19" s="21" t="s">
        <v>42</v>
      </c>
      <c r="B19" s="47">
        <v>2</v>
      </c>
      <c r="C19" s="47"/>
      <c r="D19" s="47"/>
      <c r="E19" s="47"/>
      <c r="F19" s="7">
        <f t="shared" si="0"/>
        <v>2</v>
      </c>
      <c r="G19" s="3">
        <f t="shared" si="3"/>
        <v>7</v>
      </c>
      <c r="H19" s="20" t="s">
        <v>22</v>
      </c>
      <c r="I19" s="45">
        <v>2</v>
      </c>
      <c r="J19" s="45"/>
      <c r="K19" s="45"/>
      <c r="L19" s="45"/>
      <c r="M19" s="6">
        <f t="shared" si="1"/>
        <v>2</v>
      </c>
      <c r="N19" s="2">
        <f>M16+M17+M18+M19</f>
        <v>3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79">
        <v>294</v>
      </c>
    </row>
    <row r="20" spans="1:28" ht="24" customHeight="1" x14ac:dyDescent="0.2">
      <c r="A20" s="19" t="s">
        <v>27</v>
      </c>
      <c r="B20" s="45">
        <v>0</v>
      </c>
      <c r="C20" s="45"/>
      <c r="D20" s="45"/>
      <c r="E20" s="45"/>
      <c r="F20" s="8">
        <f t="shared" si="0"/>
        <v>0</v>
      </c>
      <c r="G20" s="35"/>
      <c r="H20" s="19" t="s">
        <v>24</v>
      </c>
      <c r="I20" s="46">
        <v>2</v>
      </c>
      <c r="J20" s="46"/>
      <c r="K20" s="46"/>
      <c r="L20" s="46"/>
      <c r="M20" s="6">
        <f t="shared" si="1"/>
        <v>2</v>
      </c>
      <c r="N20" s="2">
        <f>M17+M18+M19+M20</f>
        <v>5</v>
      </c>
      <c r="O20" s="19" t="s">
        <v>45</v>
      </c>
      <c r="P20" s="45"/>
      <c r="Q20" s="45"/>
      <c r="R20" s="46"/>
      <c r="S20" s="45"/>
      <c r="T20" s="6">
        <f t="shared" si="2"/>
        <v>0</v>
      </c>
      <c r="U20" s="2">
        <f t="shared" si="5"/>
        <v>0</v>
      </c>
      <c r="AB20" s="79">
        <v>299</v>
      </c>
    </row>
    <row r="21" spans="1:28" ht="24" customHeight="1" thickBot="1" x14ac:dyDescent="0.25">
      <c r="A21" s="19" t="s">
        <v>28</v>
      </c>
      <c r="B21" s="46">
        <v>0</v>
      </c>
      <c r="C21" s="46"/>
      <c r="D21" s="46"/>
      <c r="E21" s="46"/>
      <c r="F21" s="6">
        <f t="shared" si="0"/>
        <v>0</v>
      </c>
      <c r="G21" s="36"/>
      <c r="H21" s="20" t="s">
        <v>25</v>
      </c>
      <c r="I21" s="46">
        <v>0</v>
      </c>
      <c r="J21" s="46"/>
      <c r="K21" s="46"/>
      <c r="L21" s="46"/>
      <c r="M21" s="6">
        <f t="shared" si="1"/>
        <v>0</v>
      </c>
      <c r="N21" s="2">
        <f>M18+M19+M20+M21</f>
        <v>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79">
        <v>299.5</v>
      </c>
    </row>
    <row r="22" spans="1:28" ht="24" customHeight="1" thickBot="1" x14ac:dyDescent="0.25">
      <c r="A22" s="19" t="s">
        <v>1</v>
      </c>
      <c r="B22" s="46">
        <v>1</v>
      </c>
      <c r="C22" s="46"/>
      <c r="D22" s="46"/>
      <c r="E22" s="46"/>
      <c r="F22" s="6">
        <f t="shared" si="0"/>
        <v>1</v>
      </c>
      <c r="G22" s="2"/>
      <c r="H22" s="21" t="s">
        <v>26</v>
      </c>
      <c r="I22" s="47">
        <v>2</v>
      </c>
      <c r="J22" s="47"/>
      <c r="K22" s="47"/>
      <c r="L22" s="47"/>
      <c r="M22" s="6">
        <f t="shared" si="1"/>
        <v>2</v>
      </c>
      <c r="N22" s="3">
        <f>M19+M20+M21+M22</f>
        <v>6</v>
      </c>
      <c r="O22" s="19"/>
      <c r="P22" s="45"/>
      <c r="Q22" s="45"/>
      <c r="R22" s="45"/>
      <c r="S22" s="45"/>
      <c r="T22" s="8"/>
      <c r="U22" s="34"/>
      <c r="AB22" s="79"/>
    </row>
    <row r="23" spans="1:28" ht="13.5" customHeight="1" x14ac:dyDescent="0.2">
      <c r="A23" s="175" t="s">
        <v>47</v>
      </c>
      <c r="B23" s="176"/>
      <c r="C23" s="181" t="s">
        <v>50</v>
      </c>
      <c r="D23" s="182"/>
      <c r="E23" s="182"/>
      <c r="F23" s="183"/>
      <c r="G23" s="82">
        <f>MAX(G13:G19)</f>
        <v>14</v>
      </c>
      <c r="H23" s="179" t="s">
        <v>48</v>
      </c>
      <c r="I23" s="180"/>
      <c r="J23" s="172" t="s">
        <v>50</v>
      </c>
      <c r="K23" s="173"/>
      <c r="L23" s="173"/>
      <c r="M23" s="174"/>
      <c r="N23" s="83">
        <f>MAX(N10:N22)</f>
        <v>6</v>
      </c>
      <c r="O23" s="175" t="s">
        <v>49</v>
      </c>
      <c r="P23" s="176"/>
      <c r="Q23" s="181" t="s">
        <v>50</v>
      </c>
      <c r="R23" s="182"/>
      <c r="S23" s="182"/>
      <c r="T23" s="183"/>
      <c r="U23" s="82">
        <f>MAX(U13:U21)</f>
        <v>3</v>
      </c>
      <c r="AB23" s="1"/>
    </row>
    <row r="24" spans="1:28" ht="13.5" customHeight="1" x14ac:dyDescent="0.2">
      <c r="A24" s="177"/>
      <c r="B24" s="178"/>
      <c r="C24" s="80" t="s">
        <v>72</v>
      </c>
      <c r="D24" s="84"/>
      <c r="E24" s="84"/>
      <c r="F24" s="85" t="s">
        <v>64</v>
      </c>
      <c r="G24" s="86"/>
      <c r="H24" s="177"/>
      <c r="I24" s="178"/>
      <c r="J24" s="80" t="s">
        <v>72</v>
      </c>
      <c r="K24" s="84"/>
      <c r="L24" s="84"/>
      <c r="M24" s="85" t="s">
        <v>92</v>
      </c>
      <c r="N24" s="86"/>
      <c r="O24" s="177"/>
      <c r="P24" s="178"/>
      <c r="Q24" s="80" t="s">
        <v>72</v>
      </c>
      <c r="R24" s="84"/>
      <c r="S24" s="84"/>
      <c r="T24" s="85" t="s">
        <v>76</v>
      </c>
      <c r="U24" s="8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4" t="s">
        <v>51</v>
      </c>
      <c r="B26" s="184"/>
      <c r="C26" s="184"/>
      <c r="D26" s="184"/>
      <c r="E26" s="18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M24" sqref="M24"/>
    </sheetView>
  </sheetViews>
  <sheetFormatPr baseColWidth="10" defaultColWidth="11.5703125" defaultRowHeight="12.75" x14ac:dyDescent="0.2"/>
  <cols>
    <col min="1" max="1" width="6.7109375" style="1" customWidth="1"/>
    <col min="2" max="2" width="10" style="1" customWidth="1"/>
    <col min="3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9" width="9.7109375" style="1" customWidth="1"/>
    <col min="10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6" width="9.28515625" style="1" customWidth="1"/>
    <col min="17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7" t="s">
        <v>38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5" t="s">
        <v>54</v>
      </c>
      <c r="B4" s="165"/>
      <c r="C4" s="165"/>
      <c r="D4" s="26"/>
      <c r="E4" s="169" t="str">
        <f>'G-2'!E4:H4</f>
        <v>DE OBRA</v>
      </c>
      <c r="F4" s="169"/>
      <c r="G4" s="169"/>
      <c r="H4" s="16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9" t="s">
        <v>56</v>
      </c>
      <c r="B5" s="159"/>
      <c r="C5" s="159"/>
      <c r="D5" s="169" t="str">
        <f>'G-2'!D5:H5</f>
        <v>CL 45 - Via 40</v>
      </c>
      <c r="E5" s="169"/>
      <c r="F5" s="169"/>
      <c r="G5" s="169"/>
      <c r="H5" s="169"/>
      <c r="I5" s="159" t="s">
        <v>53</v>
      </c>
      <c r="J5" s="159"/>
      <c r="K5" s="159"/>
      <c r="L5" s="170">
        <f>'G-2'!L5:N5</f>
        <v>0</v>
      </c>
      <c r="M5" s="170"/>
      <c r="N5" s="170"/>
      <c r="O5" s="12"/>
      <c r="P5" s="159" t="s">
        <v>57</v>
      </c>
      <c r="Q5" s="159"/>
      <c r="R5" s="159"/>
      <c r="S5" s="168" t="s">
        <v>132</v>
      </c>
      <c r="T5" s="168"/>
      <c r="U5" s="168"/>
    </row>
    <row r="6" spans="1:28" ht="12.75" customHeight="1" x14ac:dyDescent="0.2">
      <c r="A6" s="159" t="s">
        <v>55</v>
      </c>
      <c r="B6" s="159"/>
      <c r="C6" s="159"/>
      <c r="D6" s="185" t="s">
        <v>139</v>
      </c>
      <c r="E6" s="185"/>
      <c r="F6" s="185"/>
      <c r="G6" s="185"/>
      <c r="H6" s="185"/>
      <c r="I6" s="159" t="s">
        <v>59</v>
      </c>
      <c r="J6" s="159"/>
      <c r="K6" s="159"/>
      <c r="L6" s="171">
        <v>3</v>
      </c>
      <c r="M6" s="171"/>
      <c r="N6" s="171"/>
      <c r="O6" s="42"/>
      <c r="P6" s="159" t="s">
        <v>58</v>
      </c>
      <c r="Q6" s="159"/>
      <c r="R6" s="159"/>
      <c r="S6" s="164">
        <f>'G-2'!S6:U6</f>
        <v>43971</v>
      </c>
      <c r="T6" s="164"/>
      <c r="U6" s="164"/>
    </row>
    <row r="7" spans="1:28" ht="7.5" customHeight="1" x14ac:dyDescent="0.2">
      <c r="A7" s="13"/>
      <c r="B7" s="11"/>
      <c r="C7" s="11"/>
      <c r="D7" s="11"/>
      <c r="E7" s="163"/>
      <c r="F7" s="163"/>
      <c r="G7" s="163"/>
      <c r="H7" s="163"/>
      <c r="I7" s="163"/>
      <c r="J7" s="163"/>
      <c r="K7" s="16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7" t="s">
        <v>36</v>
      </c>
      <c r="B8" s="160" t="s">
        <v>34</v>
      </c>
      <c r="C8" s="161"/>
      <c r="D8" s="161"/>
      <c r="E8" s="162"/>
      <c r="F8" s="157" t="s">
        <v>35</v>
      </c>
      <c r="G8" s="157" t="s">
        <v>37</v>
      </c>
      <c r="H8" s="157" t="s">
        <v>36</v>
      </c>
      <c r="I8" s="160" t="s">
        <v>34</v>
      </c>
      <c r="J8" s="161"/>
      <c r="K8" s="161"/>
      <c r="L8" s="162"/>
      <c r="M8" s="157" t="s">
        <v>35</v>
      </c>
      <c r="N8" s="157" t="s">
        <v>37</v>
      </c>
      <c r="O8" s="157" t="s">
        <v>36</v>
      </c>
      <c r="P8" s="160" t="s">
        <v>34</v>
      </c>
      <c r="Q8" s="161"/>
      <c r="R8" s="161"/>
      <c r="S8" s="162"/>
      <c r="T8" s="157" t="s">
        <v>35</v>
      </c>
      <c r="U8" s="157" t="s">
        <v>37</v>
      </c>
    </row>
    <row r="9" spans="1:28" ht="12" customHeight="1" x14ac:dyDescent="0.2">
      <c r="A9" s="158"/>
      <c r="B9" s="15" t="s">
        <v>135</v>
      </c>
      <c r="C9" s="15" t="s">
        <v>0</v>
      </c>
      <c r="D9" s="15" t="s">
        <v>2</v>
      </c>
      <c r="E9" s="16" t="s">
        <v>3</v>
      </c>
      <c r="F9" s="158"/>
      <c r="G9" s="158"/>
      <c r="H9" s="158"/>
      <c r="I9" s="15" t="s">
        <v>135</v>
      </c>
      <c r="J9" s="17" t="s">
        <v>0</v>
      </c>
      <c r="K9" s="15" t="s">
        <v>2</v>
      </c>
      <c r="L9" s="16" t="s">
        <v>3</v>
      </c>
      <c r="M9" s="158"/>
      <c r="N9" s="158"/>
      <c r="O9" s="158"/>
      <c r="P9" s="15" t="s">
        <v>135</v>
      </c>
      <c r="Q9" s="17" t="s">
        <v>0</v>
      </c>
      <c r="R9" s="15" t="s">
        <v>2</v>
      </c>
      <c r="S9" s="16" t="s">
        <v>3</v>
      </c>
      <c r="T9" s="158"/>
      <c r="U9" s="158"/>
    </row>
    <row r="10" spans="1:28" ht="24" customHeight="1" x14ac:dyDescent="0.2">
      <c r="A10" s="18" t="s">
        <v>11</v>
      </c>
      <c r="B10" s="46">
        <v>1</v>
      </c>
      <c r="C10" s="46"/>
      <c r="D10" s="46"/>
      <c r="E10" s="46"/>
      <c r="F10" s="6">
        <f>B10</f>
        <v>1</v>
      </c>
      <c r="G10" s="2"/>
      <c r="H10" s="19" t="s">
        <v>4</v>
      </c>
      <c r="I10" s="46">
        <v>6</v>
      </c>
      <c r="J10" s="46"/>
      <c r="K10" s="46"/>
      <c r="L10" s="46"/>
      <c r="M10" s="6">
        <f>I10</f>
        <v>6</v>
      </c>
      <c r="N10" s="9">
        <f>F20+F21+F22+M10</f>
        <v>18</v>
      </c>
      <c r="O10" s="19" t="s">
        <v>43</v>
      </c>
      <c r="P10" s="46">
        <v>11</v>
      </c>
      <c r="Q10" s="46"/>
      <c r="R10" s="46"/>
      <c r="S10" s="46"/>
      <c r="T10" s="6">
        <f>P10</f>
        <v>11</v>
      </c>
      <c r="U10" s="10"/>
      <c r="AB10" s="1"/>
    </row>
    <row r="11" spans="1:28" ht="24" customHeight="1" x14ac:dyDescent="0.2">
      <c r="A11" s="18" t="s">
        <v>14</v>
      </c>
      <c r="B11" s="46">
        <v>3</v>
      </c>
      <c r="C11" s="46"/>
      <c r="D11" s="46"/>
      <c r="E11" s="46"/>
      <c r="F11" s="6">
        <f t="shared" ref="F11:F22" si="0">B11</f>
        <v>3</v>
      </c>
      <c r="G11" s="2"/>
      <c r="H11" s="19" t="s">
        <v>5</v>
      </c>
      <c r="I11" s="46">
        <v>2</v>
      </c>
      <c r="J11" s="46"/>
      <c r="K11" s="46"/>
      <c r="L11" s="46"/>
      <c r="M11" s="6">
        <f t="shared" ref="M11:M22" si="1">I11</f>
        <v>2</v>
      </c>
      <c r="N11" s="9">
        <f>F21+F22+M10+M11</f>
        <v>16</v>
      </c>
      <c r="O11" s="19" t="s">
        <v>44</v>
      </c>
      <c r="P11" s="46">
        <v>15</v>
      </c>
      <c r="Q11" s="46"/>
      <c r="R11" s="46"/>
      <c r="S11" s="46"/>
      <c r="T11" s="6">
        <f t="shared" ref="T11:T21" si="2">P11</f>
        <v>15</v>
      </c>
      <c r="U11" s="2"/>
      <c r="AB11" s="1"/>
    </row>
    <row r="12" spans="1:28" ht="24" customHeight="1" x14ac:dyDescent="0.2">
      <c r="A12" s="18" t="s">
        <v>17</v>
      </c>
      <c r="B12" s="46">
        <v>2</v>
      </c>
      <c r="C12" s="46"/>
      <c r="D12" s="46"/>
      <c r="E12" s="46"/>
      <c r="F12" s="6">
        <f t="shared" si="0"/>
        <v>2</v>
      </c>
      <c r="G12" s="2"/>
      <c r="H12" s="19" t="s">
        <v>6</v>
      </c>
      <c r="I12" s="46">
        <v>3</v>
      </c>
      <c r="J12" s="46"/>
      <c r="K12" s="46"/>
      <c r="L12" s="46"/>
      <c r="M12" s="6">
        <f t="shared" si="1"/>
        <v>3</v>
      </c>
      <c r="N12" s="2">
        <f>F22+M10+M11+M12</f>
        <v>13</v>
      </c>
      <c r="O12" s="19" t="s">
        <v>32</v>
      </c>
      <c r="P12" s="46">
        <v>15</v>
      </c>
      <c r="Q12" s="46"/>
      <c r="R12" s="46"/>
      <c r="S12" s="46"/>
      <c r="T12" s="6">
        <f t="shared" si="2"/>
        <v>15</v>
      </c>
      <c r="U12" s="2"/>
      <c r="AB12" s="1"/>
    </row>
    <row r="13" spans="1:28" ht="24" customHeight="1" x14ac:dyDescent="0.2">
      <c r="A13" s="18" t="s">
        <v>19</v>
      </c>
      <c r="B13" s="46">
        <v>1</v>
      </c>
      <c r="C13" s="46"/>
      <c r="D13" s="46"/>
      <c r="E13" s="46"/>
      <c r="F13" s="6">
        <f t="shared" si="0"/>
        <v>1</v>
      </c>
      <c r="G13" s="2">
        <f t="shared" ref="G13:G19" si="3">F10+F11+F12+F13</f>
        <v>7</v>
      </c>
      <c r="H13" s="19" t="s">
        <v>7</v>
      </c>
      <c r="I13" s="46">
        <v>0</v>
      </c>
      <c r="J13" s="46"/>
      <c r="K13" s="46"/>
      <c r="L13" s="46"/>
      <c r="M13" s="6">
        <f t="shared" si="1"/>
        <v>0</v>
      </c>
      <c r="N13" s="2">
        <f t="shared" ref="N13:N18" si="4">M10+M11+M12+M13</f>
        <v>11</v>
      </c>
      <c r="O13" s="19" t="s">
        <v>33</v>
      </c>
      <c r="P13" s="46">
        <v>12</v>
      </c>
      <c r="Q13" s="46"/>
      <c r="R13" s="46"/>
      <c r="S13" s="46"/>
      <c r="T13" s="6">
        <f t="shared" si="2"/>
        <v>12</v>
      </c>
      <c r="U13" s="2">
        <f t="shared" ref="U13:U21" si="5">T10+T11+T12+T13</f>
        <v>53</v>
      </c>
      <c r="AB13" s="79">
        <v>212.5</v>
      </c>
    </row>
    <row r="14" spans="1:28" ht="24" customHeight="1" x14ac:dyDescent="0.2">
      <c r="A14" s="18" t="s">
        <v>21</v>
      </c>
      <c r="B14" s="46">
        <v>5</v>
      </c>
      <c r="C14" s="46"/>
      <c r="D14" s="46"/>
      <c r="E14" s="46"/>
      <c r="F14" s="6">
        <f t="shared" si="0"/>
        <v>5</v>
      </c>
      <c r="G14" s="2">
        <f t="shared" si="3"/>
        <v>11</v>
      </c>
      <c r="H14" s="19" t="s">
        <v>9</v>
      </c>
      <c r="I14" s="46">
        <v>2</v>
      </c>
      <c r="J14" s="46"/>
      <c r="K14" s="46"/>
      <c r="L14" s="46"/>
      <c r="M14" s="6">
        <f t="shared" si="1"/>
        <v>2</v>
      </c>
      <c r="N14" s="2">
        <f t="shared" si="4"/>
        <v>7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42</v>
      </c>
      <c r="AB14" s="79">
        <v>226</v>
      </c>
    </row>
    <row r="15" spans="1:28" ht="24" customHeight="1" x14ac:dyDescent="0.2">
      <c r="A15" s="18" t="s">
        <v>23</v>
      </c>
      <c r="B15" s="46">
        <v>0</v>
      </c>
      <c r="C15" s="46"/>
      <c r="D15" s="46"/>
      <c r="E15" s="46"/>
      <c r="F15" s="6">
        <f t="shared" si="0"/>
        <v>0</v>
      </c>
      <c r="G15" s="2">
        <f t="shared" si="3"/>
        <v>8</v>
      </c>
      <c r="H15" s="19" t="s">
        <v>12</v>
      </c>
      <c r="I15" s="46">
        <v>2</v>
      </c>
      <c r="J15" s="46"/>
      <c r="K15" s="46"/>
      <c r="L15" s="46"/>
      <c r="M15" s="6">
        <f t="shared" si="1"/>
        <v>2</v>
      </c>
      <c r="N15" s="2">
        <f t="shared" si="4"/>
        <v>7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27</v>
      </c>
      <c r="AB15" s="79">
        <v>233.5</v>
      </c>
    </row>
    <row r="16" spans="1:28" ht="24" customHeight="1" x14ac:dyDescent="0.2">
      <c r="A16" s="18" t="s">
        <v>39</v>
      </c>
      <c r="B16" s="46">
        <v>5</v>
      </c>
      <c r="C16" s="46"/>
      <c r="D16" s="46"/>
      <c r="E16" s="46"/>
      <c r="F16" s="6">
        <f t="shared" si="0"/>
        <v>5</v>
      </c>
      <c r="G16" s="2">
        <f t="shared" si="3"/>
        <v>11</v>
      </c>
      <c r="H16" s="19" t="s">
        <v>15</v>
      </c>
      <c r="I16" s="46">
        <v>1</v>
      </c>
      <c r="J16" s="46"/>
      <c r="K16" s="46"/>
      <c r="L16" s="46"/>
      <c r="M16" s="6">
        <f t="shared" si="1"/>
        <v>1</v>
      </c>
      <c r="N16" s="2">
        <f t="shared" si="4"/>
        <v>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12</v>
      </c>
      <c r="AB16" s="79">
        <v>234</v>
      </c>
    </row>
    <row r="17" spans="1:28" ht="24" customHeight="1" x14ac:dyDescent="0.2">
      <c r="A17" s="18" t="s">
        <v>40</v>
      </c>
      <c r="B17" s="46">
        <v>6</v>
      </c>
      <c r="C17" s="46"/>
      <c r="D17" s="46"/>
      <c r="E17" s="46"/>
      <c r="F17" s="6">
        <f t="shared" si="0"/>
        <v>6</v>
      </c>
      <c r="G17" s="2">
        <f t="shared" si="3"/>
        <v>16</v>
      </c>
      <c r="H17" s="19" t="s">
        <v>18</v>
      </c>
      <c r="I17" s="46">
        <v>1</v>
      </c>
      <c r="J17" s="46"/>
      <c r="K17" s="46"/>
      <c r="L17" s="46"/>
      <c r="M17" s="6">
        <f t="shared" si="1"/>
        <v>1</v>
      </c>
      <c r="N17" s="2">
        <f t="shared" si="4"/>
        <v>6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79">
        <v>248</v>
      </c>
    </row>
    <row r="18" spans="1:28" ht="24" customHeight="1" x14ac:dyDescent="0.2">
      <c r="A18" s="18" t="s">
        <v>41</v>
      </c>
      <c r="B18" s="46">
        <v>6</v>
      </c>
      <c r="C18" s="46"/>
      <c r="D18" s="46"/>
      <c r="E18" s="46"/>
      <c r="F18" s="6">
        <f t="shared" si="0"/>
        <v>6</v>
      </c>
      <c r="G18" s="2">
        <f t="shared" si="3"/>
        <v>17</v>
      </c>
      <c r="H18" s="19" t="s">
        <v>20</v>
      </c>
      <c r="I18" s="46">
        <v>4</v>
      </c>
      <c r="J18" s="46"/>
      <c r="K18" s="46"/>
      <c r="L18" s="46"/>
      <c r="M18" s="6">
        <f t="shared" si="1"/>
        <v>4</v>
      </c>
      <c r="N18" s="2">
        <f t="shared" si="4"/>
        <v>8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79">
        <v>248</v>
      </c>
    </row>
    <row r="19" spans="1:28" ht="24" customHeight="1" thickBot="1" x14ac:dyDescent="0.25">
      <c r="A19" s="21" t="s">
        <v>42</v>
      </c>
      <c r="B19" s="47">
        <v>3</v>
      </c>
      <c r="C19" s="47"/>
      <c r="D19" s="47"/>
      <c r="E19" s="47"/>
      <c r="F19" s="7">
        <f t="shared" si="0"/>
        <v>3</v>
      </c>
      <c r="G19" s="3">
        <f t="shared" si="3"/>
        <v>20</v>
      </c>
      <c r="H19" s="20" t="s">
        <v>22</v>
      </c>
      <c r="I19" s="45">
        <v>3</v>
      </c>
      <c r="J19" s="45"/>
      <c r="K19" s="45"/>
      <c r="L19" s="45"/>
      <c r="M19" s="6">
        <f t="shared" si="1"/>
        <v>3</v>
      </c>
      <c r="N19" s="2">
        <f>M16+M17+M18+M19</f>
        <v>9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79">
        <v>262</v>
      </c>
    </row>
    <row r="20" spans="1:28" ht="24" customHeight="1" x14ac:dyDescent="0.2">
      <c r="A20" s="19" t="s">
        <v>27</v>
      </c>
      <c r="B20" s="45">
        <v>4</v>
      </c>
      <c r="C20" s="45"/>
      <c r="D20" s="45"/>
      <c r="E20" s="45"/>
      <c r="F20" s="8">
        <f t="shared" si="0"/>
        <v>4</v>
      </c>
      <c r="G20" s="35"/>
      <c r="H20" s="19" t="s">
        <v>24</v>
      </c>
      <c r="I20" s="46">
        <v>12</v>
      </c>
      <c r="J20" s="46"/>
      <c r="K20" s="46"/>
      <c r="L20" s="46"/>
      <c r="M20" s="6">
        <f t="shared" si="1"/>
        <v>12</v>
      </c>
      <c r="N20" s="2">
        <f>M17+M18+M19+M20</f>
        <v>20</v>
      </c>
      <c r="O20" s="19" t="s">
        <v>45</v>
      </c>
      <c r="P20" s="45"/>
      <c r="Q20" s="45"/>
      <c r="R20" s="45"/>
      <c r="S20" s="45"/>
      <c r="T20" s="6">
        <f t="shared" si="2"/>
        <v>0</v>
      </c>
      <c r="U20" s="2">
        <f t="shared" si="5"/>
        <v>0</v>
      </c>
      <c r="AB20" s="79">
        <v>275</v>
      </c>
    </row>
    <row r="21" spans="1:28" ht="24" customHeight="1" thickBot="1" x14ac:dyDescent="0.25">
      <c r="A21" s="19" t="s">
        <v>28</v>
      </c>
      <c r="B21" s="46">
        <v>6</v>
      </c>
      <c r="C21" s="46"/>
      <c r="D21" s="46"/>
      <c r="E21" s="46"/>
      <c r="F21" s="6">
        <f t="shared" si="0"/>
        <v>6</v>
      </c>
      <c r="G21" s="36"/>
      <c r="H21" s="20" t="s">
        <v>25</v>
      </c>
      <c r="I21" s="46">
        <v>10</v>
      </c>
      <c r="J21" s="46"/>
      <c r="K21" s="46"/>
      <c r="L21" s="46"/>
      <c r="M21" s="6">
        <f t="shared" si="1"/>
        <v>10</v>
      </c>
      <c r="N21" s="2">
        <f>M18+M19+M20+M21</f>
        <v>29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79">
        <v>276</v>
      </c>
    </row>
    <row r="22" spans="1:28" ht="24" customHeight="1" thickBot="1" x14ac:dyDescent="0.25">
      <c r="A22" s="19" t="s">
        <v>1</v>
      </c>
      <c r="B22" s="46">
        <v>2</v>
      </c>
      <c r="C22" s="46"/>
      <c r="D22" s="46"/>
      <c r="E22" s="46"/>
      <c r="F22" s="6">
        <f t="shared" si="0"/>
        <v>2</v>
      </c>
      <c r="G22" s="2"/>
      <c r="H22" s="21" t="s">
        <v>26</v>
      </c>
      <c r="I22" s="47">
        <v>1</v>
      </c>
      <c r="J22" s="47"/>
      <c r="K22" s="47"/>
      <c r="L22" s="47"/>
      <c r="M22" s="6">
        <f t="shared" si="1"/>
        <v>1</v>
      </c>
      <c r="N22" s="3">
        <f>M19+M20+M21+M22</f>
        <v>26</v>
      </c>
      <c r="O22" s="19"/>
      <c r="P22" s="45"/>
      <c r="Q22" s="45"/>
      <c r="R22" s="45"/>
      <c r="S22" s="45"/>
      <c r="T22" s="8"/>
      <c r="U22" s="34"/>
      <c r="AB22" s="79"/>
    </row>
    <row r="23" spans="1:28" ht="13.5" customHeight="1" x14ac:dyDescent="0.2">
      <c r="A23" s="175" t="s">
        <v>47</v>
      </c>
      <c r="B23" s="176"/>
      <c r="C23" s="181" t="s">
        <v>50</v>
      </c>
      <c r="D23" s="182"/>
      <c r="E23" s="182"/>
      <c r="F23" s="183"/>
      <c r="G23" s="82">
        <f>MAX(G13:G19)</f>
        <v>20</v>
      </c>
      <c r="H23" s="179" t="s">
        <v>48</v>
      </c>
      <c r="I23" s="180"/>
      <c r="J23" s="172" t="s">
        <v>50</v>
      </c>
      <c r="K23" s="173"/>
      <c r="L23" s="173"/>
      <c r="M23" s="174"/>
      <c r="N23" s="83">
        <f>MAX(N10:N22)</f>
        <v>29</v>
      </c>
      <c r="O23" s="175" t="s">
        <v>49</v>
      </c>
      <c r="P23" s="176"/>
      <c r="Q23" s="181" t="s">
        <v>50</v>
      </c>
      <c r="R23" s="182"/>
      <c r="S23" s="182"/>
      <c r="T23" s="183"/>
      <c r="U23" s="82">
        <f>MAX(U13:U21)</f>
        <v>53</v>
      </c>
      <c r="AB23" s="1"/>
    </row>
    <row r="24" spans="1:28" ht="13.5" customHeight="1" x14ac:dyDescent="0.2">
      <c r="A24" s="177"/>
      <c r="B24" s="178"/>
      <c r="C24" s="80" t="s">
        <v>72</v>
      </c>
      <c r="D24" s="84"/>
      <c r="E24" s="84"/>
      <c r="F24" s="85" t="s">
        <v>88</v>
      </c>
      <c r="G24" s="86"/>
      <c r="H24" s="177"/>
      <c r="I24" s="178"/>
      <c r="J24" s="80" t="s">
        <v>72</v>
      </c>
      <c r="K24" s="84"/>
      <c r="L24" s="84"/>
      <c r="M24" s="85" t="s">
        <v>70</v>
      </c>
      <c r="N24" s="86"/>
      <c r="O24" s="177"/>
      <c r="P24" s="178"/>
      <c r="Q24" s="80" t="s">
        <v>72</v>
      </c>
      <c r="R24" s="84"/>
      <c r="S24" s="84"/>
      <c r="T24" s="85" t="s">
        <v>76</v>
      </c>
      <c r="U24" s="8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4" t="s">
        <v>51</v>
      </c>
      <c r="B26" s="184"/>
      <c r="C26" s="184"/>
      <c r="D26" s="184"/>
      <c r="E26" s="18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M24" sqref="M24"/>
    </sheetView>
  </sheetViews>
  <sheetFormatPr baseColWidth="10" defaultColWidth="11.5703125" defaultRowHeight="12.75" x14ac:dyDescent="0.2"/>
  <cols>
    <col min="1" max="1" width="6.5703125" style="1" customWidth="1"/>
    <col min="2" max="2" width="8.85546875" style="1" customWidth="1"/>
    <col min="3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9" width="9.28515625" style="1" customWidth="1"/>
    <col min="10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6" width="9" style="1" customWidth="1"/>
    <col min="17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5" t="s">
        <v>38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4" t="s">
        <v>54</v>
      </c>
      <c r="B4" s="194"/>
      <c r="C4" s="194"/>
      <c r="D4" s="51"/>
      <c r="E4" s="196" t="str">
        <f>'G-2'!E4:H4</f>
        <v>DE OBRA</v>
      </c>
      <c r="F4" s="196"/>
      <c r="G4" s="196"/>
      <c r="H4" s="196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2" t="s">
        <v>56</v>
      </c>
      <c r="B5" s="192"/>
      <c r="C5" s="192"/>
      <c r="D5" s="196" t="str">
        <f>'G-2'!D5:H5</f>
        <v>CL 45 - Via 40</v>
      </c>
      <c r="E5" s="196"/>
      <c r="F5" s="196"/>
      <c r="G5" s="196"/>
      <c r="H5" s="196"/>
      <c r="I5" s="192" t="s">
        <v>53</v>
      </c>
      <c r="J5" s="192"/>
      <c r="K5" s="192"/>
      <c r="L5" s="170">
        <f>'G-2'!L5:N5</f>
        <v>0</v>
      </c>
      <c r="M5" s="170"/>
      <c r="N5" s="170"/>
      <c r="O5" s="50"/>
      <c r="P5" s="192" t="s">
        <v>57</v>
      </c>
      <c r="Q5" s="192"/>
      <c r="R5" s="192"/>
      <c r="S5" s="170" t="s">
        <v>138</v>
      </c>
      <c r="T5" s="170"/>
      <c r="U5" s="170"/>
    </row>
    <row r="6" spans="1:28" ht="12.75" customHeight="1" x14ac:dyDescent="0.2">
      <c r="A6" s="192" t="s">
        <v>55</v>
      </c>
      <c r="B6" s="192"/>
      <c r="C6" s="192"/>
      <c r="D6" s="185" t="s">
        <v>139</v>
      </c>
      <c r="E6" s="185"/>
      <c r="F6" s="185"/>
      <c r="G6" s="185"/>
      <c r="H6" s="185"/>
      <c r="I6" s="192" t="s">
        <v>59</v>
      </c>
      <c r="J6" s="192"/>
      <c r="K6" s="192"/>
      <c r="L6" s="191">
        <v>3</v>
      </c>
      <c r="M6" s="191"/>
      <c r="N6" s="191"/>
      <c r="O6" s="54"/>
      <c r="P6" s="192" t="s">
        <v>58</v>
      </c>
      <c r="Q6" s="192"/>
      <c r="R6" s="192"/>
      <c r="S6" s="197">
        <f>'G-2'!S6:U6</f>
        <v>43971</v>
      </c>
      <c r="T6" s="197"/>
      <c r="U6" s="197"/>
    </row>
    <row r="7" spans="1:28" ht="7.5" customHeight="1" x14ac:dyDescent="0.2">
      <c r="A7" s="55"/>
      <c r="B7" s="49"/>
      <c r="C7" s="49"/>
      <c r="D7" s="49"/>
      <c r="E7" s="193"/>
      <c r="F7" s="193"/>
      <c r="G7" s="193"/>
      <c r="H7" s="193"/>
      <c r="I7" s="193"/>
      <c r="J7" s="193"/>
      <c r="K7" s="193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135</v>
      </c>
      <c r="C9" s="57" t="s">
        <v>0</v>
      </c>
      <c r="D9" s="57" t="s">
        <v>2</v>
      </c>
      <c r="E9" s="58" t="s">
        <v>3</v>
      </c>
      <c r="F9" s="187"/>
      <c r="G9" s="187"/>
      <c r="H9" s="187"/>
      <c r="I9" s="15" t="s">
        <v>135</v>
      </c>
      <c r="J9" s="59" t="s">
        <v>0</v>
      </c>
      <c r="K9" s="57" t="s">
        <v>2</v>
      </c>
      <c r="L9" s="58" t="s">
        <v>3</v>
      </c>
      <c r="M9" s="187"/>
      <c r="N9" s="187"/>
      <c r="O9" s="187"/>
      <c r="P9" s="15" t="s">
        <v>135</v>
      </c>
      <c r="Q9" s="59" t="s">
        <v>0</v>
      </c>
      <c r="R9" s="57" t="s">
        <v>2</v>
      </c>
      <c r="S9" s="58" t="s">
        <v>3</v>
      </c>
      <c r="T9" s="187"/>
      <c r="U9" s="187"/>
    </row>
    <row r="10" spans="1:28" ht="24" customHeight="1" x14ac:dyDescent="0.2">
      <c r="A10" s="60" t="s">
        <v>11</v>
      </c>
      <c r="B10" s="61">
        <v>4</v>
      </c>
      <c r="C10" s="61"/>
      <c r="D10" s="61"/>
      <c r="E10" s="61"/>
      <c r="F10" s="6">
        <f>B10</f>
        <v>4</v>
      </c>
      <c r="G10" s="62"/>
      <c r="H10" s="63" t="s">
        <v>4</v>
      </c>
      <c r="I10" s="46">
        <v>1</v>
      </c>
      <c r="J10" s="46"/>
      <c r="K10" s="46"/>
      <c r="L10" s="46"/>
      <c r="M10" s="6">
        <f>I10</f>
        <v>1</v>
      </c>
      <c r="N10" s="64">
        <f>F20+F21+F22+M10</f>
        <v>4</v>
      </c>
      <c r="O10" s="63" t="s">
        <v>43</v>
      </c>
      <c r="P10" s="46">
        <v>4</v>
      </c>
      <c r="Q10" s="46"/>
      <c r="R10" s="46"/>
      <c r="S10" s="46"/>
      <c r="T10" s="6">
        <f>P10</f>
        <v>4</v>
      </c>
      <c r="U10" s="65"/>
      <c r="W10" s="1"/>
      <c r="X10" s="1"/>
      <c r="Y10" s="1" t="s">
        <v>63</v>
      </c>
      <c r="Z10" s="79">
        <v>803.5</v>
      </c>
      <c r="AA10" s="1"/>
      <c r="AB10" s="1"/>
    </row>
    <row r="11" spans="1:28" ht="24" customHeight="1" x14ac:dyDescent="0.2">
      <c r="A11" s="60" t="s">
        <v>14</v>
      </c>
      <c r="B11" s="61">
        <v>3</v>
      </c>
      <c r="C11" s="61"/>
      <c r="D11" s="61"/>
      <c r="E11" s="61"/>
      <c r="F11" s="6">
        <f t="shared" ref="F11:F22" si="0">B11</f>
        <v>3</v>
      </c>
      <c r="G11" s="62"/>
      <c r="H11" s="63" t="s">
        <v>5</v>
      </c>
      <c r="I11" s="46">
        <v>2</v>
      </c>
      <c r="J11" s="46"/>
      <c r="K11" s="46"/>
      <c r="L11" s="46"/>
      <c r="M11" s="6">
        <f t="shared" ref="M11:M22" si="1">I11</f>
        <v>2</v>
      </c>
      <c r="N11" s="64">
        <f>F21+F22+M10+M11</f>
        <v>4</v>
      </c>
      <c r="O11" s="63" t="s">
        <v>44</v>
      </c>
      <c r="P11" s="46">
        <v>6</v>
      </c>
      <c r="Q11" s="46"/>
      <c r="R11" s="46"/>
      <c r="S11" s="46"/>
      <c r="T11" s="6">
        <f t="shared" ref="T11:T21" si="2">P11</f>
        <v>6</v>
      </c>
      <c r="U11" s="62"/>
      <c r="W11" s="1"/>
      <c r="X11" s="1"/>
      <c r="Y11" s="1" t="s">
        <v>70</v>
      </c>
      <c r="Z11" s="79">
        <v>804.5</v>
      </c>
      <c r="AA11" s="1"/>
      <c r="AB11" s="1"/>
    </row>
    <row r="12" spans="1:28" ht="24" customHeight="1" x14ac:dyDescent="0.2">
      <c r="A12" s="60" t="s">
        <v>17</v>
      </c>
      <c r="B12" s="61">
        <v>11</v>
      </c>
      <c r="C12" s="61"/>
      <c r="D12" s="61"/>
      <c r="E12" s="61"/>
      <c r="F12" s="6">
        <f t="shared" si="0"/>
        <v>11</v>
      </c>
      <c r="G12" s="62"/>
      <c r="H12" s="63" t="s">
        <v>6</v>
      </c>
      <c r="I12" s="46">
        <v>3</v>
      </c>
      <c r="J12" s="46"/>
      <c r="K12" s="46"/>
      <c r="L12" s="46"/>
      <c r="M12" s="6">
        <f t="shared" si="1"/>
        <v>3</v>
      </c>
      <c r="N12" s="62">
        <f>F22+M10+M11+M12</f>
        <v>7</v>
      </c>
      <c r="O12" s="63" t="s">
        <v>32</v>
      </c>
      <c r="P12" s="46">
        <v>2</v>
      </c>
      <c r="Q12" s="46"/>
      <c r="R12" s="46"/>
      <c r="S12" s="46"/>
      <c r="T12" s="6">
        <f t="shared" si="2"/>
        <v>2</v>
      </c>
      <c r="U12" s="62"/>
      <c r="W12" s="1"/>
      <c r="X12" s="1"/>
      <c r="Y12" s="1" t="s">
        <v>73</v>
      </c>
      <c r="Z12" s="79">
        <v>810</v>
      </c>
      <c r="AA12" s="1"/>
      <c r="AB12" s="1"/>
    </row>
    <row r="13" spans="1:28" ht="24" customHeight="1" x14ac:dyDescent="0.2">
      <c r="A13" s="60" t="s">
        <v>19</v>
      </c>
      <c r="B13" s="61">
        <v>5</v>
      </c>
      <c r="C13" s="61"/>
      <c r="D13" s="61"/>
      <c r="E13" s="61"/>
      <c r="F13" s="6">
        <f t="shared" si="0"/>
        <v>5</v>
      </c>
      <c r="G13" s="62">
        <f t="shared" ref="G13:G19" si="3">F10+F11+F12+F13</f>
        <v>23</v>
      </c>
      <c r="H13" s="63" t="s">
        <v>7</v>
      </c>
      <c r="I13" s="46">
        <v>1</v>
      </c>
      <c r="J13" s="46"/>
      <c r="K13" s="46"/>
      <c r="L13" s="46"/>
      <c r="M13" s="6">
        <f t="shared" si="1"/>
        <v>1</v>
      </c>
      <c r="N13" s="62">
        <f t="shared" ref="N13:N18" si="4">M10+M11+M12+M13</f>
        <v>7</v>
      </c>
      <c r="O13" s="63" t="s">
        <v>33</v>
      </c>
      <c r="P13" s="46">
        <v>3</v>
      </c>
      <c r="Q13" s="46"/>
      <c r="R13" s="46"/>
      <c r="S13" s="46"/>
      <c r="T13" s="6">
        <f t="shared" si="2"/>
        <v>3</v>
      </c>
      <c r="U13" s="62">
        <f t="shared" ref="U13:U21" si="5">T10+T11+T12+T13</f>
        <v>15</v>
      </c>
      <c r="W13" s="1" t="s">
        <v>78</v>
      </c>
      <c r="X13" s="79">
        <v>917</v>
      </c>
      <c r="Y13" s="1" t="s">
        <v>67</v>
      </c>
      <c r="Z13" s="79">
        <v>810.5</v>
      </c>
      <c r="AA13" s="1" t="s">
        <v>76</v>
      </c>
      <c r="AB13" s="79">
        <v>0</v>
      </c>
    </row>
    <row r="14" spans="1:28" ht="24" customHeight="1" x14ac:dyDescent="0.2">
      <c r="A14" s="60" t="s">
        <v>21</v>
      </c>
      <c r="B14" s="61">
        <v>5</v>
      </c>
      <c r="C14" s="61"/>
      <c r="D14" s="61"/>
      <c r="E14" s="61"/>
      <c r="F14" s="6">
        <f t="shared" si="0"/>
        <v>5</v>
      </c>
      <c r="G14" s="62">
        <f t="shared" si="3"/>
        <v>24</v>
      </c>
      <c r="H14" s="63" t="s">
        <v>9</v>
      </c>
      <c r="I14" s="46">
        <v>0</v>
      </c>
      <c r="J14" s="46"/>
      <c r="K14" s="46"/>
      <c r="L14" s="46"/>
      <c r="M14" s="6">
        <f t="shared" si="1"/>
        <v>0</v>
      </c>
      <c r="N14" s="62">
        <f t="shared" si="4"/>
        <v>6</v>
      </c>
      <c r="O14" s="63" t="s">
        <v>29</v>
      </c>
      <c r="P14" s="45"/>
      <c r="Q14" s="45"/>
      <c r="R14" s="45"/>
      <c r="S14" s="45"/>
      <c r="T14" s="6">
        <f t="shared" si="2"/>
        <v>0</v>
      </c>
      <c r="U14" s="62">
        <f t="shared" si="5"/>
        <v>11</v>
      </c>
      <c r="W14" s="1" t="s">
        <v>83</v>
      </c>
      <c r="X14" s="79">
        <v>927.5</v>
      </c>
      <c r="Y14" s="1" t="s">
        <v>66</v>
      </c>
      <c r="Z14" s="79">
        <v>813</v>
      </c>
      <c r="AA14" s="1" t="s">
        <v>77</v>
      </c>
      <c r="AB14" s="79">
        <v>0</v>
      </c>
    </row>
    <row r="15" spans="1:28" ht="24" customHeight="1" x14ac:dyDescent="0.2">
      <c r="A15" s="60" t="s">
        <v>23</v>
      </c>
      <c r="B15" s="61">
        <v>1</v>
      </c>
      <c r="C15" s="61"/>
      <c r="D15" s="61"/>
      <c r="E15" s="61"/>
      <c r="F15" s="6">
        <f t="shared" si="0"/>
        <v>1</v>
      </c>
      <c r="G15" s="62">
        <f t="shared" si="3"/>
        <v>22</v>
      </c>
      <c r="H15" s="63" t="s">
        <v>12</v>
      </c>
      <c r="I15" s="46">
        <v>0</v>
      </c>
      <c r="J15" s="46"/>
      <c r="K15" s="46"/>
      <c r="L15" s="46"/>
      <c r="M15" s="6">
        <f t="shared" si="1"/>
        <v>0</v>
      </c>
      <c r="N15" s="62">
        <f t="shared" si="4"/>
        <v>4</v>
      </c>
      <c r="O15" s="60" t="s">
        <v>30</v>
      </c>
      <c r="P15" s="46"/>
      <c r="Q15" s="46"/>
      <c r="R15" s="46"/>
      <c r="S15" s="46"/>
      <c r="T15" s="6">
        <f t="shared" si="2"/>
        <v>0</v>
      </c>
      <c r="U15" s="62">
        <f t="shared" si="5"/>
        <v>5</v>
      </c>
      <c r="W15" s="1" t="s">
        <v>65</v>
      </c>
      <c r="X15" s="79">
        <v>941.5</v>
      </c>
      <c r="Y15" s="1" t="s">
        <v>79</v>
      </c>
      <c r="Z15" s="79">
        <v>813.5</v>
      </c>
      <c r="AA15" s="1" t="s">
        <v>80</v>
      </c>
      <c r="AB15" s="79">
        <v>0</v>
      </c>
    </row>
    <row r="16" spans="1:28" ht="24" customHeight="1" x14ac:dyDescent="0.2">
      <c r="A16" s="60" t="s">
        <v>39</v>
      </c>
      <c r="B16" s="61">
        <v>3</v>
      </c>
      <c r="C16" s="61"/>
      <c r="D16" s="61"/>
      <c r="E16" s="61"/>
      <c r="F16" s="6">
        <f t="shared" si="0"/>
        <v>3</v>
      </c>
      <c r="G16" s="62">
        <f t="shared" si="3"/>
        <v>14</v>
      </c>
      <c r="H16" s="63" t="s">
        <v>15</v>
      </c>
      <c r="I16" s="46">
        <v>0</v>
      </c>
      <c r="J16" s="46"/>
      <c r="K16" s="46"/>
      <c r="L16" s="46"/>
      <c r="M16" s="6">
        <f t="shared" si="1"/>
        <v>0</v>
      </c>
      <c r="N16" s="62">
        <f t="shared" si="4"/>
        <v>1</v>
      </c>
      <c r="O16" s="63" t="s">
        <v>8</v>
      </c>
      <c r="P16" s="46"/>
      <c r="Q16" s="46"/>
      <c r="R16" s="46"/>
      <c r="S16" s="46"/>
      <c r="T16" s="6">
        <f t="shared" si="2"/>
        <v>0</v>
      </c>
      <c r="U16" s="62">
        <f t="shared" si="5"/>
        <v>3</v>
      </c>
      <c r="W16" s="1" t="s">
        <v>64</v>
      </c>
      <c r="X16" s="79">
        <v>942</v>
      </c>
      <c r="Y16" s="1" t="s">
        <v>92</v>
      </c>
      <c r="Z16" s="79">
        <v>814</v>
      </c>
      <c r="AA16" s="1" t="s">
        <v>82</v>
      </c>
      <c r="AB16" s="79">
        <v>0</v>
      </c>
    </row>
    <row r="17" spans="1:28" ht="24" customHeight="1" x14ac:dyDescent="0.2">
      <c r="A17" s="60" t="s">
        <v>40</v>
      </c>
      <c r="B17" s="61">
        <v>4</v>
      </c>
      <c r="C17" s="61"/>
      <c r="D17" s="61"/>
      <c r="E17" s="61"/>
      <c r="F17" s="6">
        <f t="shared" si="0"/>
        <v>4</v>
      </c>
      <c r="G17" s="62">
        <f t="shared" si="3"/>
        <v>13</v>
      </c>
      <c r="H17" s="63" t="s">
        <v>18</v>
      </c>
      <c r="I17" s="46">
        <v>0</v>
      </c>
      <c r="J17" s="46"/>
      <c r="K17" s="46"/>
      <c r="L17" s="46"/>
      <c r="M17" s="6">
        <f t="shared" si="1"/>
        <v>0</v>
      </c>
      <c r="N17" s="62">
        <f t="shared" si="4"/>
        <v>0</v>
      </c>
      <c r="O17" s="63" t="s">
        <v>10</v>
      </c>
      <c r="P17" s="46"/>
      <c r="Q17" s="46"/>
      <c r="R17" s="46"/>
      <c r="S17" s="46"/>
      <c r="T17" s="6">
        <f t="shared" si="2"/>
        <v>0</v>
      </c>
      <c r="U17" s="62">
        <f t="shared" si="5"/>
        <v>0</v>
      </c>
      <c r="W17" s="1" t="s">
        <v>81</v>
      </c>
      <c r="X17" s="79">
        <v>946</v>
      </c>
      <c r="Y17" s="1" t="s">
        <v>75</v>
      </c>
      <c r="Z17" s="79">
        <v>816.5</v>
      </c>
      <c r="AA17" s="1" t="s">
        <v>85</v>
      </c>
      <c r="AB17" s="79">
        <v>0</v>
      </c>
    </row>
    <row r="18" spans="1:28" ht="24" customHeight="1" x14ac:dyDescent="0.2">
      <c r="A18" s="60" t="s">
        <v>41</v>
      </c>
      <c r="B18" s="61">
        <v>3</v>
      </c>
      <c r="C18" s="61"/>
      <c r="D18" s="61"/>
      <c r="E18" s="61"/>
      <c r="F18" s="6">
        <f t="shared" si="0"/>
        <v>3</v>
      </c>
      <c r="G18" s="62">
        <f t="shared" si="3"/>
        <v>11</v>
      </c>
      <c r="H18" s="63" t="s">
        <v>20</v>
      </c>
      <c r="I18" s="46">
        <v>1</v>
      </c>
      <c r="J18" s="46"/>
      <c r="K18" s="46"/>
      <c r="L18" s="46"/>
      <c r="M18" s="6">
        <f t="shared" si="1"/>
        <v>1</v>
      </c>
      <c r="N18" s="62">
        <f t="shared" si="4"/>
        <v>1</v>
      </c>
      <c r="O18" s="63" t="s">
        <v>13</v>
      </c>
      <c r="P18" s="46"/>
      <c r="Q18" s="46"/>
      <c r="R18" s="46"/>
      <c r="S18" s="46"/>
      <c r="T18" s="6">
        <f t="shared" si="2"/>
        <v>0</v>
      </c>
      <c r="U18" s="62">
        <f t="shared" si="5"/>
        <v>0</v>
      </c>
      <c r="W18" s="1" t="s">
        <v>86</v>
      </c>
      <c r="X18" s="79">
        <v>963</v>
      </c>
      <c r="Y18" s="1" t="s">
        <v>74</v>
      </c>
      <c r="Z18" s="79">
        <v>817.5</v>
      </c>
      <c r="AA18" s="1" t="s">
        <v>68</v>
      </c>
      <c r="AB18" s="79">
        <v>0</v>
      </c>
    </row>
    <row r="19" spans="1:28" ht="24" customHeight="1" thickBot="1" x14ac:dyDescent="0.25">
      <c r="A19" s="67" t="s">
        <v>42</v>
      </c>
      <c r="B19" s="68">
        <v>3</v>
      </c>
      <c r="C19" s="68"/>
      <c r="D19" s="68"/>
      <c r="E19" s="68"/>
      <c r="F19" s="7">
        <f t="shared" si="0"/>
        <v>3</v>
      </c>
      <c r="G19" s="69">
        <f t="shared" si="3"/>
        <v>13</v>
      </c>
      <c r="H19" s="70" t="s">
        <v>22</v>
      </c>
      <c r="I19" s="45">
        <v>2</v>
      </c>
      <c r="J19" s="45"/>
      <c r="K19" s="45"/>
      <c r="L19" s="45"/>
      <c r="M19" s="6">
        <f t="shared" si="1"/>
        <v>2</v>
      </c>
      <c r="N19" s="62">
        <f>M16+M17+M18+M19</f>
        <v>3</v>
      </c>
      <c r="O19" s="63" t="s">
        <v>16</v>
      </c>
      <c r="P19" s="46"/>
      <c r="Q19" s="46"/>
      <c r="R19" s="46"/>
      <c r="S19" s="46"/>
      <c r="T19" s="6">
        <f t="shared" si="2"/>
        <v>0</v>
      </c>
      <c r="U19" s="62">
        <f t="shared" si="5"/>
        <v>0</v>
      </c>
      <c r="W19" s="1" t="s">
        <v>88</v>
      </c>
      <c r="X19" s="79">
        <v>967</v>
      </c>
      <c r="Y19" s="1" t="s">
        <v>89</v>
      </c>
      <c r="Z19" s="79">
        <v>826</v>
      </c>
      <c r="AA19" s="1" t="s">
        <v>90</v>
      </c>
      <c r="AB19" s="79">
        <v>0</v>
      </c>
    </row>
    <row r="20" spans="1:28" ht="24" customHeight="1" x14ac:dyDescent="0.2">
      <c r="A20" s="63" t="s">
        <v>27</v>
      </c>
      <c r="B20" s="66">
        <v>2</v>
      </c>
      <c r="C20" s="66"/>
      <c r="D20" s="66"/>
      <c r="E20" s="66"/>
      <c r="F20" s="8">
        <f t="shared" si="0"/>
        <v>2</v>
      </c>
      <c r="G20" s="72"/>
      <c r="H20" s="63" t="s">
        <v>24</v>
      </c>
      <c r="I20" s="46">
        <v>2</v>
      </c>
      <c r="J20" s="46"/>
      <c r="K20" s="46"/>
      <c r="L20" s="46"/>
      <c r="M20" s="6">
        <f t="shared" si="1"/>
        <v>2</v>
      </c>
      <c r="N20" s="62">
        <f>M17+M18+M19+M20</f>
        <v>5</v>
      </c>
      <c r="O20" s="63" t="s">
        <v>45</v>
      </c>
      <c r="P20" s="45"/>
      <c r="Q20" s="45"/>
      <c r="R20" s="45"/>
      <c r="S20" s="45"/>
      <c r="T20" s="6">
        <f t="shared" si="2"/>
        <v>0</v>
      </c>
      <c r="U20" s="62">
        <f t="shared" si="5"/>
        <v>0</v>
      </c>
      <c r="W20" s="1"/>
      <c r="X20" s="1"/>
      <c r="Y20" s="1" t="s">
        <v>91</v>
      </c>
      <c r="Z20" s="79">
        <v>830</v>
      </c>
      <c r="AA20" s="1" t="s">
        <v>69</v>
      </c>
      <c r="AB20" s="79">
        <v>0</v>
      </c>
    </row>
    <row r="21" spans="1:28" ht="24" customHeight="1" thickBot="1" x14ac:dyDescent="0.25">
      <c r="A21" s="63" t="s">
        <v>28</v>
      </c>
      <c r="B21" s="61">
        <v>0</v>
      </c>
      <c r="C21" s="61"/>
      <c r="D21" s="61"/>
      <c r="E21" s="61"/>
      <c r="F21" s="6">
        <f t="shared" si="0"/>
        <v>0</v>
      </c>
      <c r="G21" s="73"/>
      <c r="H21" s="70" t="s">
        <v>25</v>
      </c>
      <c r="I21" s="46">
        <v>5</v>
      </c>
      <c r="J21" s="46"/>
      <c r="K21" s="46"/>
      <c r="L21" s="46"/>
      <c r="M21" s="6">
        <f t="shared" si="1"/>
        <v>5</v>
      </c>
      <c r="N21" s="62">
        <f>M18+M19+M20+M21</f>
        <v>10</v>
      </c>
      <c r="O21" s="67" t="s">
        <v>46</v>
      </c>
      <c r="P21" s="47"/>
      <c r="Q21" s="47"/>
      <c r="R21" s="47"/>
      <c r="S21" s="47"/>
      <c r="T21" s="7">
        <f t="shared" si="2"/>
        <v>0</v>
      </c>
      <c r="U21" s="69">
        <f t="shared" si="5"/>
        <v>0</v>
      </c>
      <c r="W21" s="1"/>
      <c r="X21" s="1"/>
      <c r="Y21" s="1" t="s">
        <v>84</v>
      </c>
      <c r="Z21" s="79">
        <v>839.5</v>
      </c>
      <c r="AA21" s="1" t="s">
        <v>71</v>
      </c>
      <c r="AB21" s="79">
        <v>0</v>
      </c>
    </row>
    <row r="22" spans="1:28" ht="24" customHeight="1" thickBot="1" x14ac:dyDescent="0.25">
      <c r="A22" s="63" t="s">
        <v>1</v>
      </c>
      <c r="B22" s="61">
        <v>1</v>
      </c>
      <c r="C22" s="61"/>
      <c r="D22" s="61"/>
      <c r="E22" s="61"/>
      <c r="F22" s="6">
        <f t="shared" si="0"/>
        <v>1</v>
      </c>
      <c r="G22" s="62"/>
      <c r="H22" s="67" t="s">
        <v>26</v>
      </c>
      <c r="I22" s="47">
        <v>3</v>
      </c>
      <c r="J22" s="47"/>
      <c r="K22" s="47"/>
      <c r="L22" s="47"/>
      <c r="M22" s="6">
        <f t="shared" si="1"/>
        <v>3</v>
      </c>
      <c r="N22" s="69">
        <f>M19+M20+M21+M22</f>
        <v>12</v>
      </c>
      <c r="O22" s="63"/>
      <c r="P22" s="66"/>
      <c r="Q22" s="66"/>
      <c r="R22" s="66"/>
      <c r="S22" s="66"/>
      <c r="T22" s="71"/>
      <c r="U22" s="74"/>
      <c r="W22" s="1"/>
      <c r="X22" s="1"/>
      <c r="Y22" s="1" t="s">
        <v>87</v>
      </c>
      <c r="Z22" s="79">
        <v>845.5</v>
      </c>
      <c r="AA22" s="1"/>
      <c r="AB22" s="79"/>
    </row>
    <row r="23" spans="1:28" ht="13.5" customHeight="1" x14ac:dyDescent="0.2">
      <c r="A23" s="201" t="s">
        <v>47</v>
      </c>
      <c r="B23" s="202"/>
      <c r="C23" s="207" t="s">
        <v>50</v>
      </c>
      <c r="D23" s="208"/>
      <c r="E23" s="208"/>
      <c r="F23" s="209"/>
      <c r="G23" s="87">
        <f>MAX(G13:G19)</f>
        <v>24</v>
      </c>
      <c r="H23" s="205" t="s">
        <v>48</v>
      </c>
      <c r="I23" s="206"/>
      <c r="J23" s="198" t="s">
        <v>50</v>
      </c>
      <c r="K23" s="199"/>
      <c r="L23" s="199"/>
      <c r="M23" s="200"/>
      <c r="N23" s="88">
        <f>MAX(N10:N22)</f>
        <v>12</v>
      </c>
      <c r="O23" s="201" t="s">
        <v>49</v>
      </c>
      <c r="P23" s="202"/>
      <c r="Q23" s="207" t="s">
        <v>50</v>
      </c>
      <c r="R23" s="208"/>
      <c r="S23" s="208"/>
      <c r="T23" s="209"/>
      <c r="U23" s="87">
        <f>MAX(U13:U21)</f>
        <v>15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3"/>
      <c r="B24" s="204"/>
      <c r="C24" s="81" t="s">
        <v>72</v>
      </c>
      <c r="D24" s="84"/>
      <c r="E24" s="84"/>
      <c r="F24" s="85" t="s">
        <v>65</v>
      </c>
      <c r="G24" s="86"/>
      <c r="H24" s="203"/>
      <c r="I24" s="204"/>
      <c r="J24" s="81" t="s">
        <v>72</v>
      </c>
      <c r="K24" s="84"/>
      <c r="L24" s="84"/>
      <c r="M24" s="85" t="s">
        <v>92</v>
      </c>
      <c r="N24" s="86"/>
      <c r="O24" s="203"/>
      <c r="P24" s="204"/>
      <c r="Q24" s="81" t="s">
        <v>72</v>
      </c>
      <c r="R24" s="84"/>
      <c r="S24" s="84"/>
      <c r="T24" s="85" t="s">
        <v>76</v>
      </c>
      <c r="U24" s="86"/>
      <c r="W24" s="1"/>
      <c r="X24" s="1"/>
      <c r="Y24" s="89" t="s">
        <v>72</v>
      </c>
      <c r="Z24" s="1"/>
      <c r="AA24" s="1"/>
      <c r="AB24" s="1"/>
    </row>
    <row r="25" spans="1:28" ht="6.75" customHeight="1" x14ac:dyDescent="0.2">
      <c r="A25" s="75"/>
      <c r="B25" s="76"/>
      <c r="C25" s="76"/>
      <c r="D25" s="76"/>
      <c r="E25" s="76"/>
      <c r="F25" s="76"/>
      <c r="G25" s="77"/>
      <c r="H25" s="75"/>
      <c r="I25" s="78"/>
      <c r="J25" s="78"/>
      <c r="K25" s="76"/>
      <c r="L25" s="76"/>
      <c r="M25" s="76"/>
      <c r="N25" s="77"/>
      <c r="O25" s="75"/>
      <c r="P25" s="76"/>
      <c r="Q25" s="76"/>
      <c r="R25" s="76"/>
      <c r="S25" s="76"/>
      <c r="T25" s="76"/>
      <c r="U25" s="77"/>
    </row>
    <row r="26" spans="1:28" x14ac:dyDescent="0.2">
      <c r="A26" s="184" t="s">
        <v>51</v>
      </c>
      <c r="B26" s="184"/>
      <c r="C26" s="184"/>
      <c r="D26" s="184"/>
      <c r="E26" s="18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B10" sqref="B1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7" t="s">
        <v>62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5" t="s">
        <v>54</v>
      </c>
      <c r="B5" s="165"/>
      <c r="C5" s="165"/>
      <c r="D5" s="26"/>
      <c r="E5" s="169" t="str">
        <f>'G-2'!E4:H4</f>
        <v>DE OBRA</v>
      </c>
      <c r="F5" s="169"/>
      <c r="G5" s="169"/>
      <c r="H5" s="16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59" t="s">
        <v>56</v>
      </c>
      <c r="B6" s="159"/>
      <c r="C6" s="159"/>
      <c r="D6" s="169" t="str">
        <f>'G-2'!D5:H5</f>
        <v>CL 45 - Via 40</v>
      </c>
      <c r="E6" s="169"/>
      <c r="F6" s="169"/>
      <c r="G6" s="169"/>
      <c r="H6" s="169"/>
      <c r="I6" s="159" t="s">
        <v>53</v>
      </c>
      <c r="J6" s="159"/>
      <c r="K6" s="159"/>
      <c r="L6" s="170">
        <f>'G-2'!L5:N5</f>
        <v>0</v>
      </c>
      <c r="M6" s="170"/>
      <c r="N6" s="170"/>
      <c r="O6" s="12"/>
      <c r="P6" s="159" t="s">
        <v>58</v>
      </c>
      <c r="Q6" s="159"/>
      <c r="R6" s="159"/>
      <c r="S6" s="210">
        <f>'G-2'!S6:U6</f>
        <v>43971</v>
      </c>
      <c r="T6" s="210"/>
      <c r="U6" s="210"/>
    </row>
    <row r="7" spans="1:28" ht="7.5" customHeight="1" x14ac:dyDescent="0.2">
      <c r="A7" s="13"/>
      <c r="B7" s="11"/>
      <c r="C7" s="11"/>
      <c r="D7" s="11"/>
      <c r="E7" s="163"/>
      <c r="F7" s="163"/>
      <c r="G7" s="163"/>
      <c r="H7" s="163"/>
      <c r="I7" s="163"/>
      <c r="J7" s="163"/>
      <c r="K7" s="16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7" t="s">
        <v>36</v>
      </c>
      <c r="B8" s="160" t="s">
        <v>34</v>
      </c>
      <c r="C8" s="161"/>
      <c r="D8" s="161"/>
      <c r="E8" s="162"/>
      <c r="F8" s="157" t="s">
        <v>35</v>
      </c>
      <c r="G8" s="157" t="s">
        <v>37</v>
      </c>
      <c r="H8" s="157" t="s">
        <v>36</v>
      </c>
      <c r="I8" s="160" t="s">
        <v>34</v>
      </c>
      <c r="J8" s="161"/>
      <c r="K8" s="161"/>
      <c r="L8" s="162"/>
      <c r="M8" s="157" t="s">
        <v>35</v>
      </c>
      <c r="N8" s="157" t="s">
        <v>37</v>
      </c>
      <c r="O8" s="157" t="s">
        <v>36</v>
      </c>
      <c r="P8" s="160" t="s">
        <v>34</v>
      </c>
      <c r="Q8" s="161"/>
      <c r="R8" s="161"/>
      <c r="S8" s="162"/>
      <c r="T8" s="157" t="s">
        <v>35</v>
      </c>
      <c r="U8" s="157" t="s">
        <v>37</v>
      </c>
    </row>
    <row r="9" spans="1:28" ht="12" customHeight="1" x14ac:dyDescent="0.2">
      <c r="A9" s="158"/>
      <c r="B9" s="15" t="s">
        <v>52</v>
      </c>
      <c r="C9" s="15" t="s">
        <v>0</v>
      </c>
      <c r="D9" s="15" t="s">
        <v>2</v>
      </c>
      <c r="E9" s="16" t="s">
        <v>3</v>
      </c>
      <c r="F9" s="158"/>
      <c r="G9" s="158"/>
      <c r="H9" s="158"/>
      <c r="I9" s="17" t="s">
        <v>52</v>
      </c>
      <c r="J9" s="17" t="s">
        <v>0</v>
      </c>
      <c r="K9" s="15" t="s">
        <v>2</v>
      </c>
      <c r="L9" s="16" t="s">
        <v>3</v>
      </c>
      <c r="M9" s="158"/>
      <c r="N9" s="158"/>
      <c r="O9" s="158"/>
      <c r="P9" s="17" t="s">
        <v>52</v>
      </c>
      <c r="Q9" s="17" t="s">
        <v>0</v>
      </c>
      <c r="R9" s="15" t="s">
        <v>2</v>
      </c>
      <c r="S9" s="16" t="s">
        <v>3</v>
      </c>
      <c r="T9" s="158"/>
      <c r="U9" s="158"/>
    </row>
    <row r="10" spans="1:28" ht="24" customHeight="1" x14ac:dyDescent="0.2">
      <c r="A10" s="18" t="s">
        <v>11</v>
      </c>
      <c r="B10" s="46">
        <f>'G-2'!B10+'G-3'!B10+'G-4'!B10</f>
        <v>10</v>
      </c>
      <c r="C10" s="46">
        <f>'G-2'!C10+'G-3'!C10+'G-4'!C10</f>
        <v>0</v>
      </c>
      <c r="D10" s="46">
        <f>'G-2'!D10+'G-3'!D10+'G-4'!D10</f>
        <v>0</v>
      </c>
      <c r="E10" s="46">
        <f>'G-2'!E10+'G-3'!E10+'G-4'!E10</f>
        <v>0</v>
      </c>
      <c r="F10" s="6">
        <f t="shared" ref="F10:F22" si="0">B10*0.5+C10*1+D10*2+E10*2.5</f>
        <v>5</v>
      </c>
      <c r="G10" s="2"/>
      <c r="H10" s="19" t="s">
        <v>4</v>
      </c>
      <c r="I10" s="46">
        <f>'G-2'!I10+'G-3'!I10+'G-4'!I10</f>
        <v>7</v>
      </c>
      <c r="J10" s="46">
        <f>'G-2'!J10+'G-3'!J10+'G-4'!J10</f>
        <v>0</v>
      </c>
      <c r="K10" s="46">
        <f>'G-2'!K10+'G-3'!K10+'G-4'!K10</f>
        <v>0</v>
      </c>
      <c r="L10" s="46">
        <f>'G-2'!L10+'G-3'!L10+'G-4'!L10</f>
        <v>0</v>
      </c>
      <c r="M10" s="6">
        <f t="shared" ref="M10:M22" si="1">I10*0.5+J10*1+K10*2+L10*2.5</f>
        <v>3.5</v>
      </c>
      <c r="N10" s="9">
        <f>F20+F21+F22+M10</f>
        <v>11.5</v>
      </c>
      <c r="O10" s="19" t="s">
        <v>43</v>
      </c>
      <c r="P10" s="46">
        <f>'G-2'!P10+'G-3'!P10+'G-4'!P10</f>
        <v>16</v>
      </c>
      <c r="Q10" s="46">
        <f>'G-2'!Q10+'G-3'!Q10+'G-4'!Q10</f>
        <v>0</v>
      </c>
      <c r="R10" s="46">
        <f>'G-2'!R10+'G-3'!R10+'G-4'!R10</f>
        <v>0</v>
      </c>
      <c r="S10" s="46">
        <f>'G-2'!S10+'G-3'!S10+'G-4'!S10</f>
        <v>0</v>
      </c>
      <c r="T10" s="6">
        <f t="shared" ref="T10:T21" si="2">P10*0.5+Q10*1+R10*2+S10*2.5</f>
        <v>8</v>
      </c>
      <c r="U10" s="10"/>
      <c r="W10" s="1"/>
      <c r="X10" s="1"/>
      <c r="Y10" s="1" t="s">
        <v>66</v>
      </c>
      <c r="Z10" s="79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9</v>
      </c>
      <c r="C11" s="46">
        <f>'G-2'!C11+'G-3'!C11+'G-4'!C11</f>
        <v>0</v>
      </c>
      <c r="D11" s="46">
        <f>'G-2'!D11+'G-3'!D11+'G-4'!D11</f>
        <v>0</v>
      </c>
      <c r="E11" s="46">
        <f>'G-2'!E11+'G-3'!E11+'G-4'!E11</f>
        <v>0</v>
      </c>
      <c r="F11" s="6">
        <f t="shared" si="0"/>
        <v>4.5</v>
      </c>
      <c r="G11" s="2"/>
      <c r="H11" s="19" t="s">
        <v>5</v>
      </c>
      <c r="I11" s="46">
        <f>'G-2'!I11+'G-3'!I11+'G-4'!I11</f>
        <v>4</v>
      </c>
      <c r="J11" s="46">
        <f>'G-2'!J11+'G-3'!J11+'G-4'!J11</f>
        <v>0</v>
      </c>
      <c r="K11" s="46">
        <f>'G-2'!K11+'G-3'!K11+'G-4'!K11</f>
        <v>0</v>
      </c>
      <c r="L11" s="46">
        <f>'G-2'!L11+'G-3'!L11+'G-4'!L11</f>
        <v>0</v>
      </c>
      <c r="M11" s="6">
        <f t="shared" si="1"/>
        <v>2</v>
      </c>
      <c r="N11" s="9">
        <f>F21+F22+M10+M11</f>
        <v>10.5</v>
      </c>
      <c r="O11" s="19" t="s">
        <v>44</v>
      </c>
      <c r="P11" s="46">
        <f>'G-2'!P11+'G-3'!P11+'G-4'!P11</f>
        <v>22</v>
      </c>
      <c r="Q11" s="46">
        <f>'G-2'!Q11+'G-3'!Q11+'G-4'!Q11</f>
        <v>0</v>
      </c>
      <c r="R11" s="46">
        <f>'G-2'!R11+'G-3'!R11+'G-4'!R11</f>
        <v>0</v>
      </c>
      <c r="S11" s="46">
        <f>'G-2'!S11+'G-3'!S11+'G-4'!S11</f>
        <v>0</v>
      </c>
      <c r="T11" s="6">
        <f t="shared" si="2"/>
        <v>11</v>
      </c>
      <c r="U11" s="2"/>
      <c r="W11" s="1"/>
      <c r="X11" s="1"/>
      <c r="Y11" s="1" t="s">
        <v>67</v>
      </c>
      <c r="Z11" s="79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17</v>
      </c>
      <c r="C12" s="46">
        <f>'G-2'!C12+'G-3'!C12+'G-4'!C12</f>
        <v>0</v>
      </c>
      <c r="D12" s="46">
        <f>'G-2'!D12+'G-3'!D12+'G-4'!D12</f>
        <v>0</v>
      </c>
      <c r="E12" s="46">
        <f>'G-2'!E12+'G-3'!E12+'G-4'!E12</f>
        <v>0</v>
      </c>
      <c r="F12" s="6">
        <f t="shared" si="0"/>
        <v>8.5</v>
      </c>
      <c r="G12" s="2"/>
      <c r="H12" s="19" t="s">
        <v>6</v>
      </c>
      <c r="I12" s="46">
        <f>'G-2'!I12+'G-3'!I12+'G-4'!I12</f>
        <v>10</v>
      </c>
      <c r="J12" s="46">
        <f>'G-2'!J12+'G-3'!J12+'G-4'!J12</f>
        <v>0</v>
      </c>
      <c r="K12" s="46">
        <f>'G-2'!K12+'G-3'!K12+'G-4'!K12</f>
        <v>0</v>
      </c>
      <c r="L12" s="46">
        <f>'G-2'!L12+'G-3'!L12+'G-4'!L12</f>
        <v>0</v>
      </c>
      <c r="M12" s="6">
        <f t="shared" si="1"/>
        <v>5</v>
      </c>
      <c r="N12" s="2">
        <f>F22+M10+M11+M12</f>
        <v>12.5</v>
      </c>
      <c r="O12" s="19" t="s">
        <v>32</v>
      </c>
      <c r="P12" s="46">
        <f>'G-2'!P12+'G-3'!P12+'G-4'!P12</f>
        <v>17</v>
      </c>
      <c r="Q12" s="46">
        <f>'G-2'!Q12+'G-3'!Q12+'G-4'!Q12</f>
        <v>0</v>
      </c>
      <c r="R12" s="46">
        <f>'G-2'!R12+'G-3'!R12+'G-4'!R12</f>
        <v>0</v>
      </c>
      <c r="S12" s="46">
        <f>'G-2'!S12+'G-3'!S12+'G-4'!S12</f>
        <v>0</v>
      </c>
      <c r="T12" s="6">
        <f t="shared" si="2"/>
        <v>8.5</v>
      </c>
      <c r="U12" s="2"/>
      <c r="W12" s="1"/>
      <c r="X12" s="1"/>
      <c r="Y12" s="1" t="s">
        <v>79</v>
      </c>
      <c r="Z12" s="79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8</v>
      </c>
      <c r="C13" s="46">
        <f>'G-2'!C13+'G-3'!C13+'G-4'!C13</f>
        <v>0</v>
      </c>
      <c r="D13" s="46">
        <f>'G-2'!D13+'G-3'!D13+'G-4'!D13</f>
        <v>0</v>
      </c>
      <c r="E13" s="46">
        <f>'G-2'!E13+'G-3'!E13+'G-4'!E13</f>
        <v>0</v>
      </c>
      <c r="F13" s="6">
        <f t="shared" si="0"/>
        <v>4</v>
      </c>
      <c r="G13" s="2">
        <f t="shared" ref="G13:G19" si="3">F10+F11+F12+F13</f>
        <v>22</v>
      </c>
      <c r="H13" s="19" t="s">
        <v>7</v>
      </c>
      <c r="I13" s="46">
        <f>'G-2'!I13+'G-3'!I13+'G-4'!I13</f>
        <v>2</v>
      </c>
      <c r="J13" s="46">
        <f>'G-2'!J13+'G-3'!J13+'G-4'!J13</f>
        <v>0</v>
      </c>
      <c r="K13" s="46">
        <f>'G-2'!K13+'G-3'!K13+'G-4'!K13</f>
        <v>0</v>
      </c>
      <c r="L13" s="46">
        <f>'G-2'!L13+'G-3'!L13+'G-4'!L13</f>
        <v>0</v>
      </c>
      <c r="M13" s="6">
        <f t="shared" si="1"/>
        <v>1</v>
      </c>
      <c r="N13" s="2">
        <f t="shared" ref="N13:N18" si="4">M10+M11+M12+M13</f>
        <v>11.5</v>
      </c>
      <c r="O13" s="19" t="s">
        <v>33</v>
      </c>
      <c r="P13" s="46">
        <f>'G-2'!P13+'G-3'!P13+'G-4'!P13</f>
        <v>16</v>
      </c>
      <c r="Q13" s="46">
        <f>'G-2'!Q13+'G-3'!Q13+'G-4'!Q13</f>
        <v>0</v>
      </c>
      <c r="R13" s="46">
        <f>'G-2'!R13+'G-3'!R13+'G-4'!R13</f>
        <v>0</v>
      </c>
      <c r="S13" s="46">
        <f>'G-2'!S13+'G-3'!S13+'G-4'!S13</f>
        <v>0</v>
      </c>
      <c r="T13" s="6">
        <f t="shared" si="2"/>
        <v>8</v>
      </c>
      <c r="U13" s="2">
        <f t="shared" ref="U13:U21" si="5">T10+T11+T12+T13</f>
        <v>35.5</v>
      </c>
      <c r="W13" s="1" t="s">
        <v>83</v>
      </c>
      <c r="X13" s="79">
        <v>2015.5</v>
      </c>
      <c r="Y13" s="1" t="s">
        <v>84</v>
      </c>
      <c r="Z13" s="79">
        <v>1769</v>
      </c>
      <c r="AA13" s="1" t="s">
        <v>76</v>
      </c>
      <c r="AB13" s="79">
        <v>0</v>
      </c>
    </row>
    <row r="14" spans="1:28" ht="24" customHeight="1" x14ac:dyDescent="0.2">
      <c r="A14" s="18" t="s">
        <v>21</v>
      </c>
      <c r="B14" s="46">
        <f>'G-2'!B14+'G-3'!B14+'G-4'!B14</f>
        <v>11</v>
      </c>
      <c r="C14" s="46">
        <f>'G-2'!C14+'G-3'!C14+'G-4'!C14</f>
        <v>0</v>
      </c>
      <c r="D14" s="46">
        <f>'G-2'!D14+'G-3'!D14+'G-4'!D14</f>
        <v>0</v>
      </c>
      <c r="E14" s="46">
        <f>'G-2'!E14+'G-3'!E14+'G-4'!E14</f>
        <v>0</v>
      </c>
      <c r="F14" s="6">
        <f t="shared" si="0"/>
        <v>5.5</v>
      </c>
      <c r="G14" s="2">
        <f t="shared" si="3"/>
        <v>22.5</v>
      </c>
      <c r="H14" s="19" t="s">
        <v>9</v>
      </c>
      <c r="I14" s="46">
        <f>'G-2'!I14+'G-3'!I14+'G-4'!I14</f>
        <v>2</v>
      </c>
      <c r="J14" s="46">
        <f>'G-2'!J14+'G-3'!J14+'G-4'!J14</f>
        <v>0</v>
      </c>
      <c r="K14" s="46">
        <f>'G-2'!K14+'G-3'!K14+'G-4'!K14</f>
        <v>0</v>
      </c>
      <c r="L14" s="46">
        <f>'G-2'!L14+'G-3'!L14+'G-4'!L14</f>
        <v>0</v>
      </c>
      <c r="M14" s="6">
        <f t="shared" si="1"/>
        <v>1</v>
      </c>
      <c r="N14" s="2">
        <f t="shared" si="4"/>
        <v>9</v>
      </c>
      <c r="O14" s="19" t="s">
        <v>29</v>
      </c>
      <c r="P14" s="46">
        <f>'G-2'!P14+'G-3'!P14+'G-4'!P14</f>
        <v>0</v>
      </c>
      <c r="Q14" s="46">
        <f>'G-2'!Q14+'G-3'!Q14+'G-4'!Q14</f>
        <v>0</v>
      </c>
      <c r="R14" s="46">
        <f>'G-2'!R14+'G-3'!R14+'G-4'!R14</f>
        <v>0</v>
      </c>
      <c r="S14" s="46">
        <f>'G-2'!S14+'G-3'!S14+'G-4'!S14</f>
        <v>0</v>
      </c>
      <c r="T14" s="6">
        <f t="shared" si="2"/>
        <v>0</v>
      </c>
      <c r="U14" s="2">
        <f t="shared" si="5"/>
        <v>27.5</v>
      </c>
      <c r="W14" s="1" t="s">
        <v>88</v>
      </c>
      <c r="X14" s="79">
        <v>2044.5</v>
      </c>
      <c r="Y14" s="1" t="s">
        <v>74</v>
      </c>
      <c r="Z14" s="79">
        <v>1803.5</v>
      </c>
      <c r="AA14" s="1" t="s">
        <v>77</v>
      </c>
      <c r="AB14" s="79">
        <v>0</v>
      </c>
    </row>
    <row r="15" spans="1:28" ht="24" customHeight="1" x14ac:dyDescent="0.2">
      <c r="A15" s="18" t="s">
        <v>23</v>
      </c>
      <c r="B15" s="46">
        <f>'G-2'!B15+'G-3'!B15+'G-4'!B15</f>
        <v>2</v>
      </c>
      <c r="C15" s="46">
        <f>'G-2'!C15+'G-3'!C15+'G-4'!C15</f>
        <v>0</v>
      </c>
      <c r="D15" s="46">
        <f>'G-2'!D15+'G-3'!D15+'G-4'!D15</f>
        <v>0</v>
      </c>
      <c r="E15" s="46">
        <f>'G-2'!E15+'G-3'!E15+'G-4'!E15</f>
        <v>0</v>
      </c>
      <c r="F15" s="6">
        <f t="shared" si="0"/>
        <v>1</v>
      </c>
      <c r="G15" s="2">
        <f t="shared" si="3"/>
        <v>19</v>
      </c>
      <c r="H15" s="19" t="s">
        <v>12</v>
      </c>
      <c r="I15" s="46">
        <f>'G-2'!I15+'G-3'!I15+'G-4'!I15</f>
        <v>2</v>
      </c>
      <c r="J15" s="46">
        <f>'G-2'!J15+'G-3'!J15+'G-4'!J15</f>
        <v>0</v>
      </c>
      <c r="K15" s="46">
        <f>'G-2'!K15+'G-3'!K15+'G-4'!K15</f>
        <v>0</v>
      </c>
      <c r="L15" s="46">
        <f>'G-2'!L15+'G-3'!L15+'G-4'!L15</f>
        <v>0</v>
      </c>
      <c r="M15" s="6">
        <f t="shared" si="1"/>
        <v>1</v>
      </c>
      <c r="N15" s="2">
        <f t="shared" si="4"/>
        <v>8</v>
      </c>
      <c r="O15" s="18" t="s">
        <v>30</v>
      </c>
      <c r="P15" s="46">
        <f>'G-2'!P15+'G-3'!P15+'G-4'!P15</f>
        <v>0</v>
      </c>
      <c r="Q15" s="46">
        <f>'G-2'!Q15+'G-3'!Q15+'G-4'!Q15</f>
        <v>0</v>
      </c>
      <c r="R15" s="46">
        <f>'G-2'!R15+'G-3'!R15+'G-4'!R15</f>
        <v>0</v>
      </c>
      <c r="S15" s="46">
        <f>'G-2'!S15+'G-3'!S15+'G-4'!S15</f>
        <v>0</v>
      </c>
      <c r="T15" s="6">
        <f t="shared" si="2"/>
        <v>0</v>
      </c>
      <c r="U15" s="2">
        <f t="shared" si="5"/>
        <v>16.5</v>
      </c>
      <c r="W15" s="1" t="s">
        <v>86</v>
      </c>
      <c r="X15" s="79">
        <v>2047</v>
      </c>
      <c r="Y15" s="1" t="s">
        <v>63</v>
      </c>
      <c r="Z15" s="79">
        <v>1810.5</v>
      </c>
      <c r="AA15" s="1" t="s">
        <v>80</v>
      </c>
      <c r="AB15" s="79">
        <v>0</v>
      </c>
    </row>
    <row r="16" spans="1:28" ht="24" customHeight="1" x14ac:dyDescent="0.2">
      <c r="A16" s="18" t="s">
        <v>39</v>
      </c>
      <c r="B16" s="46">
        <f>'G-2'!B16+'G-3'!B16+'G-4'!B16</f>
        <v>10</v>
      </c>
      <c r="C16" s="46">
        <f>'G-2'!C16+'G-3'!C16+'G-4'!C16</f>
        <v>0</v>
      </c>
      <c r="D16" s="46">
        <f>'G-2'!D16+'G-3'!D16+'G-4'!D16</f>
        <v>0</v>
      </c>
      <c r="E16" s="46">
        <f>'G-2'!E16+'G-3'!E16+'G-4'!E16</f>
        <v>0</v>
      </c>
      <c r="F16" s="6">
        <f t="shared" si="0"/>
        <v>5</v>
      </c>
      <c r="G16" s="2">
        <f t="shared" si="3"/>
        <v>15.5</v>
      </c>
      <c r="H16" s="19" t="s">
        <v>15</v>
      </c>
      <c r="I16" s="46">
        <f>'G-2'!I16+'G-3'!I16+'G-4'!I16</f>
        <v>1</v>
      </c>
      <c r="J16" s="46">
        <f>'G-2'!J16+'G-3'!J16+'G-4'!J16</f>
        <v>0</v>
      </c>
      <c r="K16" s="46">
        <f>'G-2'!K16+'G-3'!K16+'G-4'!K16</f>
        <v>0</v>
      </c>
      <c r="L16" s="46">
        <f>'G-2'!L16+'G-3'!L16+'G-4'!L16</f>
        <v>0</v>
      </c>
      <c r="M16" s="6">
        <f t="shared" si="1"/>
        <v>0.5</v>
      </c>
      <c r="N16" s="2">
        <f t="shared" si="4"/>
        <v>3.5</v>
      </c>
      <c r="O16" s="19" t="s">
        <v>8</v>
      </c>
      <c r="P16" s="46">
        <f>'G-2'!P16+'G-3'!P16+'G-4'!P16</f>
        <v>0</v>
      </c>
      <c r="Q16" s="46">
        <f>'G-2'!Q16+'G-3'!Q16+'G-4'!Q16</f>
        <v>0</v>
      </c>
      <c r="R16" s="46">
        <f>'G-2'!R16+'G-3'!R16+'G-4'!R16</f>
        <v>0</v>
      </c>
      <c r="S16" s="46">
        <f>'G-2'!S16+'G-3'!S16+'G-4'!S16</f>
        <v>0</v>
      </c>
      <c r="T16" s="6">
        <f t="shared" si="2"/>
        <v>0</v>
      </c>
      <c r="U16" s="2">
        <f t="shared" si="5"/>
        <v>8</v>
      </c>
      <c r="W16" s="1" t="s">
        <v>81</v>
      </c>
      <c r="X16" s="79">
        <v>2067.5</v>
      </c>
      <c r="Y16" s="1" t="s">
        <v>75</v>
      </c>
      <c r="Z16" s="79">
        <v>1832</v>
      </c>
      <c r="AA16" s="1" t="s">
        <v>82</v>
      </c>
      <c r="AB16" s="79">
        <v>0</v>
      </c>
    </row>
    <row r="17" spans="1:28" ht="24" customHeight="1" x14ac:dyDescent="0.2">
      <c r="A17" s="18" t="s">
        <v>40</v>
      </c>
      <c r="B17" s="46">
        <f>'G-2'!B17+'G-3'!B17+'G-4'!B17</f>
        <v>12</v>
      </c>
      <c r="C17" s="46">
        <f>'G-2'!C17+'G-3'!C17+'G-4'!C17</f>
        <v>0</v>
      </c>
      <c r="D17" s="46">
        <f>'G-2'!D17+'G-3'!D17+'G-4'!D17</f>
        <v>0</v>
      </c>
      <c r="E17" s="46">
        <f>'G-2'!E17+'G-3'!E17+'G-4'!E17</f>
        <v>0</v>
      </c>
      <c r="F17" s="6">
        <f t="shared" si="0"/>
        <v>6</v>
      </c>
      <c r="G17" s="2">
        <f t="shared" si="3"/>
        <v>17.5</v>
      </c>
      <c r="H17" s="19" t="s">
        <v>18</v>
      </c>
      <c r="I17" s="46">
        <f>'G-2'!I17+'G-3'!I17+'G-4'!I17</f>
        <v>1</v>
      </c>
      <c r="J17" s="46">
        <f>'G-2'!J17+'G-3'!J17+'G-4'!J17</f>
        <v>0</v>
      </c>
      <c r="K17" s="46">
        <f>'G-2'!K17+'G-3'!K17+'G-4'!K17</f>
        <v>0</v>
      </c>
      <c r="L17" s="46">
        <f>'G-2'!L17+'G-3'!L17+'G-4'!L17</f>
        <v>0</v>
      </c>
      <c r="M17" s="6">
        <f t="shared" si="1"/>
        <v>0.5</v>
      </c>
      <c r="N17" s="2">
        <f t="shared" si="4"/>
        <v>3</v>
      </c>
      <c r="O17" s="19" t="s">
        <v>10</v>
      </c>
      <c r="P17" s="46">
        <f>'G-2'!P17+'G-3'!P17+'G-4'!P17</f>
        <v>0</v>
      </c>
      <c r="Q17" s="46">
        <f>'G-2'!Q17+'G-3'!Q17+'G-4'!Q17</f>
        <v>0</v>
      </c>
      <c r="R17" s="46">
        <f>'G-2'!R17+'G-3'!R17+'G-4'!R17</f>
        <v>0</v>
      </c>
      <c r="S17" s="46">
        <f>'G-2'!S17+'G-3'!S17+'G-4'!S17</f>
        <v>0</v>
      </c>
      <c r="T17" s="6">
        <f t="shared" si="2"/>
        <v>0</v>
      </c>
      <c r="U17" s="2">
        <f t="shared" si="5"/>
        <v>0</v>
      </c>
      <c r="W17" s="1" t="s">
        <v>78</v>
      </c>
      <c r="X17" s="79">
        <v>2079.5</v>
      </c>
      <c r="Y17" s="1" t="s">
        <v>73</v>
      </c>
      <c r="Z17" s="79">
        <v>1838.5</v>
      </c>
      <c r="AA17" s="1" t="s">
        <v>85</v>
      </c>
      <c r="AB17" s="79">
        <v>0</v>
      </c>
    </row>
    <row r="18" spans="1:28" ht="24" customHeight="1" x14ac:dyDescent="0.2">
      <c r="A18" s="18" t="s">
        <v>41</v>
      </c>
      <c r="B18" s="46">
        <f>'G-2'!B18+'G-3'!B18+'G-4'!B18</f>
        <v>10</v>
      </c>
      <c r="C18" s="46">
        <f>'G-2'!C18+'G-3'!C18+'G-4'!C18</f>
        <v>0</v>
      </c>
      <c r="D18" s="46">
        <f>'G-2'!D18+'G-3'!D18+'G-4'!D18</f>
        <v>0</v>
      </c>
      <c r="E18" s="46">
        <f>'G-2'!E18+'G-3'!E18+'G-4'!E18</f>
        <v>0</v>
      </c>
      <c r="F18" s="6">
        <f t="shared" si="0"/>
        <v>5</v>
      </c>
      <c r="G18" s="2">
        <f t="shared" si="3"/>
        <v>17</v>
      </c>
      <c r="H18" s="19" t="s">
        <v>20</v>
      </c>
      <c r="I18" s="46">
        <f>'G-2'!I18+'G-3'!I18+'G-4'!I18</f>
        <v>6</v>
      </c>
      <c r="J18" s="46">
        <f>'G-2'!J18+'G-3'!J18+'G-4'!J18</f>
        <v>0</v>
      </c>
      <c r="K18" s="46">
        <f>'G-2'!K18+'G-3'!K18+'G-4'!K18</f>
        <v>0</v>
      </c>
      <c r="L18" s="46">
        <f>'G-2'!L18+'G-3'!L18+'G-4'!L18</f>
        <v>0</v>
      </c>
      <c r="M18" s="6">
        <f t="shared" si="1"/>
        <v>3</v>
      </c>
      <c r="N18" s="2">
        <f t="shared" si="4"/>
        <v>5</v>
      </c>
      <c r="O18" s="19" t="s">
        <v>13</v>
      </c>
      <c r="P18" s="46">
        <f>'G-2'!P18+'G-3'!P18+'G-4'!P18</f>
        <v>0</v>
      </c>
      <c r="Q18" s="46">
        <f>'G-2'!Q18+'G-3'!Q18+'G-4'!Q18</f>
        <v>0</v>
      </c>
      <c r="R18" s="46">
        <f>'G-2'!R18+'G-3'!R18+'G-4'!R18</f>
        <v>0</v>
      </c>
      <c r="S18" s="46">
        <f>'G-2'!S18+'G-3'!S18+'G-4'!S18</f>
        <v>0</v>
      </c>
      <c r="T18" s="6">
        <f t="shared" si="2"/>
        <v>0</v>
      </c>
      <c r="U18" s="2">
        <f t="shared" si="5"/>
        <v>0</v>
      </c>
      <c r="W18" s="1" t="s">
        <v>65</v>
      </c>
      <c r="X18" s="79">
        <v>2112.5</v>
      </c>
      <c r="Y18" s="1" t="s">
        <v>89</v>
      </c>
      <c r="Z18" s="79">
        <v>1862.5</v>
      </c>
      <c r="AA18" s="1" t="s">
        <v>68</v>
      </c>
      <c r="AB18" s="79">
        <v>0</v>
      </c>
    </row>
    <row r="19" spans="1:28" ht="24" customHeight="1" thickBot="1" x14ac:dyDescent="0.25">
      <c r="A19" s="21" t="s">
        <v>42</v>
      </c>
      <c r="B19" s="47">
        <f>'G-2'!B19+'G-3'!B19+'G-4'!B19</f>
        <v>8</v>
      </c>
      <c r="C19" s="47">
        <f>'G-2'!C19+'G-3'!C19+'G-4'!C19</f>
        <v>0</v>
      </c>
      <c r="D19" s="47">
        <f>'G-2'!D19+'G-3'!D19+'G-4'!D19</f>
        <v>0</v>
      </c>
      <c r="E19" s="47">
        <f>'G-2'!E19+'G-3'!E19+'G-4'!E19</f>
        <v>0</v>
      </c>
      <c r="F19" s="7">
        <f t="shared" si="0"/>
        <v>4</v>
      </c>
      <c r="G19" s="3">
        <f t="shared" si="3"/>
        <v>20</v>
      </c>
      <c r="H19" s="20" t="s">
        <v>22</v>
      </c>
      <c r="I19" s="46">
        <f>'G-2'!I19+'G-3'!I19+'G-4'!I19</f>
        <v>7</v>
      </c>
      <c r="J19" s="46">
        <f>'G-2'!J19+'G-3'!J19+'G-4'!J19</f>
        <v>0</v>
      </c>
      <c r="K19" s="46">
        <f>'G-2'!K19+'G-3'!K19+'G-4'!K19</f>
        <v>0</v>
      </c>
      <c r="L19" s="46">
        <f>'G-2'!L19+'G-3'!L19+'G-4'!L19</f>
        <v>0</v>
      </c>
      <c r="M19" s="6">
        <f t="shared" si="1"/>
        <v>3.5</v>
      </c>
      <c r="N19" s="2">
        <f>M16+M17+M18+M19</f>
        <v>7.5</v>
      </c>
      <c r="O19" s="19" t="s">
        <v>16</v>
      </c>
      <c r="P19" s="46">
        <f>'G-2'!P19+'G-3'!P19+'G-4'!P19</f>
        <v>0</v>
      </c>
      <c r="Q19" s="46">
        <f>'G-2'!Q19+'G-3'!Q19+'G-4'!Q19</f>
        <v>0</v>
      </c>
      <c r="R19" s="46">
        <f>'G-2'!R19+'G-3'!R19+'G-4'!R19</f>
        <v>0</v>
      </c>
      <c r="S19" s="46">
        <f>'G-2'!S19+'G-3'!S19+'G-4'!S19</f>
        <v>0</v>
      </c>
      <c r="T19" s="6">
        <f t="shared" si="2"/>
        <v>0</v>
      </c>
      <c r="U19" s="2">
        <f t="shared" si="5"/>
        <v>0</v>
      </c>
      <c r="W19" s="1" t="s">
        <v>64</v>
      </c>
      <c r="X19" s="79">
        <v>2147.5</v>
      </c>
      <c r="Y19" s="1" t="s">
        <v>87</v>
      </c>
      <c r="Z19" s="79">
        <v>1876.5</v>
      </c>
      <c r="AA19" s="1" t="s">
        <v>90</v>
      </c>
      <c r="AB19" s="79">
        <v>0</v>
      </c>
    </row>
    <row r="20" spans="1:28" ht="24" customHeight="1" x14ac:dyDescent="0.2">
      <c r="A20" s="19" t="s">
        <v>27</v>
      </c>
      <c r="B20" s="45">
        <f>'G-2'!B20+'G-3'!B20+'G-4'!B20</f>
        <v>6</v>
      </c>
      <c r="C20" s="45">
        <f>'G-2'!C20+'G-3'!C20+'G-4'!C20</f>
        <v>0</v>
      </c>
      <c r="D20" s="45">
        <f>'G-2'!D20+'G-3'!D20+'G-4'!D20</f>
        <v>0</v>
      </c>
      <c r="E20" s="45">
        <f>'G-2'!E20+'G-3'!E20+'G-4'!E20</f>
        <v>0</v>
      </c>
      <c r="F20" s="8">
        <f t="shared" si="0"/>
        <v>3</v>
      </c>
      <c r="G20" s="35"/>
      <c r="H20" s="19" t="s">
        <v>24</v>
      </c>
      <c r="I20" s="46">
        <f>'G-2'!I20+'G-3'!I20+'G-4'!I20</f>
        <v>16</v>
      </c>
      <c r="J20" s="46">
        <f>'G-2'!J20+'G-3'!J20+'G-4'!J20</f>
        <v>0</v>
      </c>
      <c r="K20" s="46">
        <f>'G-2'!K20+'G-3'!K20+'G-4'!K20</f>
        <v>0</v>
      </c>
      <c r="L20" s="46">
        <f>'G-2'!L20+'G-3'!L20+'G-4'!L20</f>
        <v>0</v>
      </c>
      <c r="M20" s="8">
        <f t="shared" si="1"/>
        <v>8</v>
      </c>
      <c r="N20" s="2">
        <f>M17+M18+M19+M20</f>
        <v>15</v>
      </c>
      <c r="O20" s="19" t="s">
        <v>45</v>
      </c>
      <c r="P20" s="46">
        <f>'G-2'!P20+'G-3'!P20+'G-4'!P20</f>
        <v>0</v>
      </c>
      <c r="Q20" s="46">
        <f>'G-2'!Q20+'G-3'!Q20+'G-4'!Q20</f>
        <v>0</v>
      </c>
      <c r="R20" s="46">
        <f>'G-2'!R20+'G-3'!R20+'G-4'!R20</f>
        <v>0</v>
      </c>
      <c r="S20" s="46">
        <f>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91</v>
      </c>
      <c r="Z20" s="79">
        <v>1888.5</v>
      </c>
      <c r="AA20" s="1" t="s">
        <v>69</v>
      </c>
      <c r="AB20" s="79">
        <v>0</v>
      </c>
    </row>
    <row r="21" spans="1:28" ht="24" customHeight="1" thickBot="1" x14ac:dyDescent="0.25">
      <c r="A21" s="19" t="s">
        <v>28</v>
      </c>
      <c r="B21" s="45">
        <f>'G-2'!B21+'G-3'!B21+'G-4'!B21</f>
        <v>6</v>
      </c>
      <c r="C21" s="45">
        <f>'G-2'!C21+'G-3'!C21+'G-4'!C21</f>
        <v>0</v>
      </c>
      <c r="D21" s="45">
        <f>'G-2'!D21+'G-3'!D21+'G-4'!D21</f>
        <v>0</v>
      </c>
      <c r="E21" s="45">
        <f>'G-2'!E21+'G-3'!E21+'G-4'!E21</f>
        <v>0</v>
      </c>
      <c r="F21" s="6">
        <f t="shared" si="0"/>
        <v>3</v>
      </c>
      <c r="G21" s="36"/>
      <c r="H21" s="20" t="s">
        <v>25</v>
      </c>
      <c r="I21" s="46">
        <f>'G-2'!I21+'G-3'!I21+'G-4'!I21</f>
        <v>15</v>
      </c>
      <c r="J21" s="46">
        <f>'G-2'!J21+'G-3'!J21+'G-4'!J21</f>
        <v>0</v>
      </c>
      <c r="K21" s="46">
        <f>'G-2'!K21+'G-3'!K21+'G-4'!K21</f>
        <v>0</v>
      </c>
      <c r="L21" s="46">
        <f>'G-2'!L21+'G-3'!L21+'G-4'!L21</f>
        <v>0</v>
      </c>
      <c r="M21" s="6">
        <f t="shared" si="1"/>
        <v>7.5</v>
      </c>
      <c r="N21" s="2">
        <f>M18+M19+M20+M21</f>
        <v>22</v>
      </c>
      <c r="O21" s="21" t="s">
        <v>46</v>
      </c>
      <c r="P21" s="47">
        <f>'G-2'!P21+'G-3'!P21+'G-4'!P21</f>
        <v>0</v>
      </c>
      <c r="Q21" s="47">
        <f>'G-2'!Q21+'G-3'!Q21+'G-4'!Q21</f>
        <v>0</v>
      </c>
      <c r="R21" s="47">
        <f>'G-2'!R21+'G-3'!R21+'G-4'!R21</f>
        <v>0</v>
      </c>
      <c r="S21" s="47">
        <f>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70</v>
      </c>
      <c r="Z21" s="79">
        <v>1896</v>
      </c>
      <c r="AA21" s="1" t="s">
        <v>71</v>
      </c>
      <c r="AB21" s="79">
        <v>0</v>
      </c>
    </row>
    <row r="22" spans="1:28" ht="24" customHeight="1" thickBot="1" x14ac:dyDescent="0.25">
      <c r="A22" s="19" t="s">
        <v>1</v>
      </c>
      <c r="B22" s="45">
        <f>'G-2'!B22+'G-3'!B22+'G-4'!B22</f>
        <v>4</v>
      </c>
      <c r="C22" s="45">
        <f>'G-2'!C22+'G-3'!C22+'G-4'!C22</f>
        <v>0</v>
      </c>
      <c r="D22" s="45">
        <f>'G-2'!D22+'G-3'!D22+'G-4'!D22</f>
        <v>0</v>
      </c>
      <c r="E22" s="45">
        <f>'G-2'!E22+'G-3'!E22+'G-4'!E22</f>
        <v>0</v>
      </c>
      <c r="F22" s="6">
        <f t="shared" si="0"/>
        <v>2</v>
      </c>
      <c r="G22" s="2"/>
      <c r="H22" s="21" t="s">
        <v>26</v>
      </c>
      <c r="I22" s="46">
        <f>'G-2'!I22+'G-3'!I22+'G-4'!I22</f>
        <v>6</v>
      </c>
      <c r="J22" s="46">
        <f>'G-2'!J22+'G-3'!J22+'G-4'!J22</f>
        <v>0</v>
      </c>
      <c r="K22" s="46">
        <f>'G-2'!K22+'G-3'!K22+'G-4'!K22</f>
        <v>0</v>
      </c>
      <c r="L22" s="46">
        <f>'G-2'!L22+'G-3'!L22+'G-4'!L22</f>
        <v>0</v>
      </c>
      <c r="M22" s="6">
        <f t="shared" si="1"/>
        <v>3</v>
      </c>
      <c r="N22" s="3">
        <f>M19+M20+M21+M22</f>
        <v>22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79">
        <v>1946</v>
      </c>
      <c r="AA22" s="1"/>
      <c r="AB22" s="79"/>
    </row>
    <row r="23" spans="1:28" ht="13.5" customHeight="1" x14ac:dyDescent="0.2">
      <c r="A23" s="175" t="s">
        <v>47</v>
      </c>
      <c r="B23" s="176"/>
      <c r="C23" s="181" t="s">
        <v>50</v>
      </c>
      <c r="D23" s="182"/>
      <c r="E23" s="182"/>
      <c r="F23" s="183"/>
      <c r="G23" s="82">
        <f>MAX(G13:G19)</f>
        <v>22.5</v>
      </c>
      <c r="H23" s="179" t="s">
        <v>48</v>
      </c>
      <c r="I23" s="180"/>
      <c r="J23" s="172" t="s">
        <v>50</v>
      </c>
      <c r="K23" s="173"/>
      <c r="L23" s="173"/>
      <c r="M23" s="174"/>
      <c r="N23" s="83">
        <f>MAX(N10:N22)</f>
        <v>22</v>
      </c>
      <c r="O23" s="175" t="s">
        <v>49</v>
      </c>
      <c r="P23" s="176"/>
      <c r="Q23" s="181" t="s">
        <v>50</v>
      </c>
      <c r="R23" s="182"/>
      <c r="S23" s="182"/>
      <c r="T23" s="183"/>
      <c r="U23" s="82">
        <f>MAX(U13:U21)</f>
        <v>35.5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7"/>
      <c r="B24" s="178"/>
      <c r="C24" s="80" t="s">
        <v>72</v>
      </c>
      <c r="D24" s="84"/>
      <c r="E24" s="84"/>
      <c r="F24" s="85" t="s">
        <v>65</v>
      </c>
      <c r="G24" s="86"/>
      <c r="H24" s="177"/>
      <c r="I24" s="178"/>
      <c r="J24" s="80" t="s">
        <v>72</v>
      </c>
      <c r="K24" s="84"/>
      <c r="L24" s="84"/>
      <c r="M24" s="85" t="s">
        <v>70</v>
      </c>
      <c r="N24" s="86"/>
      <c r="O24" s="177"/>
      <c r="P24" s="178"/>
      <c r="Q24" s="80" t="s">
        <v>72</v>
      </c>
      <c r="R24" s="84"/>
      <c r="S24" s="84"/>
      <c r="T24" s="85" t="s">
        <v>71</v>
      </c>
      <c r="U24" s="86"/>
      <c r="W24" s="1"/>
      <c r="X24" s="1"/>
      <c r="Y24" s="89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4" t="s">
        <v>51</v>
      </c>
      <c r="B26" s="184"/>
      <c r="C26" s="184"/>
      <c r="D26" s="184"/>
      <c r="E26" s="18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7" workbookViewId="0">
      <selection activeCell="N30" sqref="N30:N31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13.425781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3" t="s">
        <v>31</v>
      </c>
      <c r="B1" s="103"/>
      <c r="C1" s="103"/>
      <c r="D1" s="103"/>
      <c r="E1" s="103"/>
      <c r="F1" s="104"/>
      <c r="G1" s="104"/>
      <c r="H1" s="104"/>
      <c r="I1" s="104"/>
      <c r="J1" s="104"/>
    </row>
    <row r="2" spans="1:10" ht="18.75" x14ac:dyDescent="0.2">
      <c r="A2" s="228" t="s">
        <v>110</v>
      </c>
      <c r="B2" s="228"/>
      <c r="C2" s="228"/>
      <c r="D2" s="228"/>
      <c r="E2" s="228"/>
      <c r="F2" s="228"/>
      <c r="G2" s="228"/>
      <c r="H2" s="228"/>
      <c r="I2" s="228"/>
      <c r="J2" s="228"/>
    </row>
    <row r="3" spans="1:10" ht="15" x14ac:dyDescent="0.2">
      <c r="A3" s="105"/>
      <c r="B3" s="105"/>
      <c r="C3" s="104"/>
      <c r="D3" s="104"/>
      <c r="E3" s="104"/>
      <c r="F3" s="104"/>
      <c r="G3" s="104"/>
      <c r="H3" s="104"/>
      <c r="I3" s="106"/>
      <c r="J3" s="107"/>
    </row>
    <row r="4" spans="1:10" x14ac:dyDescent="0.2">
      <c r="A4" s="229" t="s">
        <v>111</v>
      </c>
      <c r="B4" s="229"/>
      <c r="C4" s="230" t="s">
        <v>60</v>
      </c>
      <c r="D4" s="230"/>
      <c r="E4" s="230"/>
      <c r="F4" s="108"/>
      <c r="G4" s="104"/>
      <c r="H4" s="104"/>
      <c r="I4" s="104"/>
      <c r="J4" s="104"/>
    </row>
    <row r="5" spans="1:10" x14ac:dyDescent="0.2">
      <c r="A5" s="159" t="s">
        <v>56</v>
      </c>
      <c r="B5" s="159"/>
      <c r="C5" s="231" t="str">
        <f>'G-2'!D5</f>
        <v>CL 45 - Via 40</v>
      </c>
      <c r="D5" s="231"/>
      <c r="E5" s="231"/>
      <c r="F5" s="109"/>
      <c r="G5" s="110"/>
      <c r="H5" s="101" t="s">
        <v>53</v>
      </c>
      <c r="I5" s="232">
        <f>'G-2'!L5</f>
        <v>0</v>
      </c>
      <c r="J5" s="232"/>
    </row>
    <row r="6" spans="1:10" x14ac:dyDescent="0.2">
      <c r="A6" s="159" t="s">
        <v>112</v>
      </c>
      <c r="B6" s="159"/>
      <c r="C6" s="217" t="s">
        <v>136</v>
      </c>
      <c r="D6" s="217"/>
      <c r="E6" s="217"/>
      <c r="F6" s="109"/>
      <c r="G6" s="110"/>
      <c r="H6" s="101" t="s">
        <v>58</v>
      </c>
      <c r="I6" s="218">
        <f>'G-2'!S6</f>
        <v>43971</v>
      </c>
      <c r="J6" s="218"/>
    </row>
    <row r="7" spans="1:10" x14ac:dyDescent="0.2">
      <c r="A7" s="111"/>
      <c r="B7" s="111"/>
      <c r="C7" s="219"/>
      <c r="D7" s="219"/>
      <c r="E7" s="219"/>
      <c r="F7" s="219"/>
      <c r="G7" s="108"/>
      <c r="H7" s="112"/>
      <c r="I7" s="113"/>
      <c r="J7" s="104"/>
    </row>
    <row r="8" spans="1:10" x14ac:dyDescent="0.2">
      <c r="A8" s="220" t="s">
        <v>113</v>
      </c>
      <c r="B8" s="222" t="s">
        <v>114</v>
      </c>
      <c r="C8" s="220" t="s">
        <v>115</v>
      </c>
      <c r="D8" s="222" t="s">
        <v>116</v>
      </c>
      <c r="E8" s="114" t="s">
        <v>135</v>
      </c>
      <c r="F8" s="115" t="s">
        <v>117</v>
      </c>
      <c r="G8" s="116" t="s">
        <v>118</v>
      </c>
      <c r="H8" s="115" t="s">
        <v>119</v>
      </c>
      <c r="I8" s="224" t="s">
        <v>120</v>
      </c>
      <c r="J8" s="226" t="s">
        <v>121</v>
      </c>
    </row>
    <row r="9" spans="1:10" x14ac:dyDescent="0.2">
      <c r="A9" s="221"/>
      <c r="B9" s="223"/>
      <c r="C9" s="221"/>
      <c r="D9" s="223"/>
      <c r="E9" s="117" t="s">
        <v>2</v>
      </c>
      <c r="F9" s="118" t="s">
        <v>0</v>
      </c>
      <c r="G9" s="119" t="s">
        <v>2</v>
      </c>
      <c r="H9" s="118" t="s">
        <v>3</v>
      </c>
      <c r="I9" s="225"/>
      <c r="J9" s="227"/>
    </row>
    <row r="10" spans="1:10" x14ac:dyDescent="0.2">
      <c r="A10" s="211" t="s">
        <v>122</v>
      </c>
      <c r="B10" s="214"/>
      <c r="C10" s="120"/>
      <c r="D10" s="121" t="s">
        <v>123</v>
      </c>
      <c r="E10" s="73">
        <v>0</v>
      </c>
      <c r="F10" s="73"/>
      <c r="G10" s="73"/>
      <c r="H10" s="73"/>
      <c r="I10" s="73">
        <f>E10</f>
        <v>0</v>
      </c>
      <c r="J10" s="122" t="str">
        <f>IF(I10=0,"0,00",I10/SUM(I10:I12)*100)</f>
        <v>0,00</v>
      </c>
    </row>
    <row r="11" spans="1:10" x14ac:dyDescent="0.2">
      <c r="A11" s="212"/>
      <c r="B11" s="215"/>
      <c r="C11" s="120" t="s">
        <v>124</v>
      </c>
      <c r="D11" s="123" t="s">
        <v>125</v>
      </c>
      <c r="E11" s="124">
        <v>0</v>
      </c>
      <c r="F11" s="124"/>
      <c r="G11" s="124"/>
      <c r="H11" s="124"/>
      <c r="I11" s="73">
        <f t="shared" ref="I11:I45" si="0">E11</f>
        <v>0</v>
      </c>
      <c r="J11" s="125" t="str">
        <f>IF(I11=0,"0,00",I11/SUM(I10:I12)*100)</f>
        <v>0,00</v>
      </c>
    </row>
    <row r="12" spans="1:10" x14ac:dyDescent="0.2">
      <c r="A12" s="212"/>
      <c r="B12" s="215"/>
      <c r="C12" s="126" t="s">
        <v>137</v>
      </c>
      <c r="D12" s="127" t="s">
        <v>126</v>
      </c>
      <c r="E12" s="72">
        <v>0</v>
      </c>
      <c r="F12" s="72"/>
      <c r="G12" s="72"/>
      <c r="H12" s="72"/>
      <c r="I12" s="73">
        <f t="shared" si="0"/>
        <v>0</v>
      </c>
      <c r="J12" s="128" t="str">
        <f>IF(I12=0,"0,00",I12/SUM(I10:I12)*100)</f>
        <v>0,00</v>
      </c>
    </row>
    <row r="13" spans="1:10" x14ac:dyDescent="0.2">
      <c r="A13" s="212"/>
      <c r="B13" s="215"/>
      <c r="C13" s="129"/>
      <c r="D13" s="121" t="s">
        <v>123</v>
      </c>
      <c r="E13" s="73">
        <v>0</v>
      </c>
      <c r="F13" s="73"/>
      <c r="G13" s="73"/>
      <c r="H13" s="73"/>
      <c r="I13" s="73">
        <f t="shared" si="0"/>
        <v>0</v>
      </c>
      <c r="J13" s="122" t="str">
        <f>IF(I13=0,"0,00",I13/SUM(I13:I15)*100)</f>
        <v>0,00</v>
      </c>
    </row>
    <row r="14" spans="1:10" x14ac:dyDescent="0.2">
      <c r="A14" s="212"/>
      <c r="B14" s="215"/>
      <c r="C14" s="120" t="s">
        <v>127</v>
      </c>
      <c r="D14" s="123" t="s">
        <v>125</v>
      </c>
      <c r="E14" s="124">
        <v>0</v>
      </c>
      <c r="F14" s="124"/>
      <c r="G14" s="124"/>
      <c r="H14" s="124"/>
      <c r="I14" s="73">
        <f t="shared" si="0"/>
        <v>0</v>
      </c>
      <c r="J14" s="125" t="str">
        <f>IF(I14=0,"0,00",I14/SUM(I13:I15)*100)</f>
        <v>0,00</v>
      </c>
    </row>
    <row r="15" spans="1:10" x14ac:dyDescent="0.2">
      <c r="A15" s="212"/>
      <c r="B15" s="215"/>
      <c r="C15" s="126" t="s">
        <v>66</v>
      </c>
      <c r="D15" s="127" t="s">
        <v>126</v>
      </c>
      <c r="E15" s="72">
        <v>0</v>
      </c>
      <c r="F15" s="72"/>
      <c r="G15" s="72"/>
      <c r="H15" s="72"/>
      <c r="I15" s="73">
        <f t="shared" si="0"/>
        <v>0</v>
      </c>
      <c r="J15" s="128" t="str">
        <f>IF(I15=0,"0,00",I15/SUM(I13:I15)*100)</f>
        <v>0,00</v>
      </c>
    </row>
    <row r="16" spans="1:10" x14ac:dyDescent="0.2">
      <c r="A16" s="212"/>
      <c r="B16" s="215"/>
      <c r="C16" s="129"/>
      <c r="D16" s="121" t="s">
        <v>123</v>
      </c>
      <c r="E16" s="73">
        <v>0</v>
      </c>
      <c r="F16" s="73"/>
      <c r="G16" s="73"/>
      <c r="H16" s="73"/>
      <c r="I16" s="73">
        <f t="shared" si="0"/>
        <v>0</v>
      </c>
      <c r="J16" s="122" t="str">
        <f>IF(I16=0,"0,00",I16/SUM(I16:I18)*100)</f>
        <v>0,00</v>
      </c>
    </row>
    <row r="17" spans="1:10" x14ac:dyDescent="0.2">
      <c r="A17" s="212"/>
      <c r="B17" s="215"/>
      <c r="C17" s="120" t="s">
        <v>128</v>
      </c>
      <c r="D17" s="123" t="s">
        <v>125</v>
      </c>
      <c r="E17" s="124">
        <v>0</v>
      </c>
      <c r="F17" s="124"/>
      <c r="G17" s="124"/>
      <c r="H17" s="124"/>
      <c r="I17" s="73">
        <f t="shared" si="0"/>
        <v>0</v>
      </c>
      <c r="J17" s="125" t="str">
        <f>IF(I17=0,"0,00",I17/SUM(I16:I18)*100)</f>
        <v>0,00</v>
      </c>
    </row>
    <row r="18" spans="1:10" x14ac:dyDescent="0.2">
      <c r="A18" s="213"/>
      <c r="B18" s="216"/>
      <c r="C18" s="130" t="s">
        <v>76</v>
      </c>
      <c r="D18" s="127" t="s">
        <v>126</v>
      </c>
      <c r="E18" s="72">
        <v>0</v>
      </c>
      <c r="F18" s="72"/>
      <c r="G18" s="72"/>
      <c r="H18" s="72"/>
      <c r="I18" s="73">
        <f t="shared" si="0"/>
        <v>0</v>
      </c>
      <c r="J18" s="128" t="str">
        <f>IF(I18=0,"0,00",I18/SUM(I16:I18)*100)</f>
        <v>0,00</v>
      </c>
    </row>
    <row r="19" spans="1:10" x14ac:dyDescent="0.2">
      <c r="A19" s="211" t="s">
        <v>129</v>
      </c>
      <c r="B19" s="214"/>
      <c r="C19" s="131"/>
      <c r="D19" s="121" t="s">
        <v>123</v>
      </c>
      <c r="E19" s="73">
        <v>13</v>
      </c>
      <c r="F19" s="73"/>
      <c r="G19" s="73"/>
      <c r="H19" s="73"/>
      <c r="I19" s="73">
        <f t="shared" si="0"/>
        <v>13</v>
      </c>
      <c r="J19" s="122">
        <f>IF(I19=0,"0,00",I19/SUM(I19:I21)*100)</f>
        <v>92.857142857142861</v>
      </c>
    </row>
    <row r="20" spans="1:10" x14ac:dyDescent="0.2">
      <c r="A20" s="212"/>
      <c r="B20" s="215"/>
      <c r="C20" s="120" t="s">
        <v>124</v>
      </c>
      <c r="D20" s="123" t="s">
        <v>125</v>
      </c>
      <c r="E20" s="124">
        <v>0</v>
      </c>
      <c r="F20" s="124"/>
      <c r="G20" s="124"/>
      <c r="H20" s="124"/>
      <c r="I20" s="73">
        <f t="shared" si="0"/>
        <v>0</v>
      </c>
      <c r="J20" s="125" t="str">
        <f>IF(I20=0,"0,00",I20/SUM(I19:I21)*100)</f>
        <v>0,00</v>
      </c>
    </row>
    <row r="21" spans="1:10" x14ac:dyDescent="0.2">
      <c r="A21" s="212"/>
      <c r="B21" s="215"/>
      <c r="C21" s="126" t="s">
        <v>64</v>
      </c>
      <c r="D21" s="127" t="s">
        <v>126</v>
      </c>
      <c r="E21" s="72">
        <v>1</v>
      </c>
      <c r="F21" s="72"/>
      <c r="G21" s="72"/>
      <c r="H21" s="72"/>
      <c r="I21" s="73">
        <f t="shared" si="0"/>
        <v>1</v>
      </c>
      <c r="J21" s="128">
        <f>IF(I21=0,"0,00",I21/SUM(I19:I21)*100)</f>
        <v>7.1428571428571423</v>
      </c>
    </row>
    <row r="22" spans="1:10" x14ac:dyDescent="0.2">
      <c r="A22" s="212"/>
      <c r="B22" s="215"/>
      <c r="C22" s="129"/>
      <c r="D22" s="121" t="s">
        <v>123</v>
      </c>
      <c r="E22" s="73">
        <v>4</v>
      </c>
      <c r="F22" s="73"/>
      <c r="G22" s="73"/>
      <c r="H22" s="73"/>
      <c r="I22" s="73">
        <f>E22</f>
        <v>4</v>
      </c>
      <c r="J22" s="122">
        <f>IF(I22=0,"0,00",I22/SUM(I22:I24)*100)</f>
        <v>66.666666666666657</v>
      </c>
    </row>
    <row r="23" spans="1:10" x14ac:dyDescent="0.2">
      <c r="A23" s="212"/>
      <c r="B23" s="215"/>
      <c r="C23" s="120" t="s">
        <v>127</v>
      </c>
      <c r="D23" s="123" t="s">
        <v>125</v>
      </c>
      <c r="E23" s="124">
        <v>0</v>
      </c>
      <c r="F23" s="124"/>
      <c r="G23" s="124"/>
      <c r="H23" s="124"/>
      <c r="I23" s="73">
        <f t="shared" si="0"/>
        <v>0</v>
      </c>
      <c r="J23" s="125" t="str">
        <f>IF(I23=0,"0,00",I23/SUM(I22:I24)*100)</f>
        <v>0,00</v>
      </c>
    </row>
    <row r="24" spans="1:10" x14ac:dyDescent="0.2">
      <c r="A24" s="212"/>
      <c r="B24" s="215"/>
      <c r="C24" s="126" t="s">
        <v>92</v>
      </c>
      <c r="D24" s="127" t="s">
        <v>126</v>
      </c>
      <c r="E24" s="72">
        <v>2</v>
      </c>
      <c r="F24" s="72"/>
      <c r="G24" s="72"/>
      <c r="H24" s="72"/>
      <c r="I24" s="73">
        <f t="shared" si="0"/>
        <v>2</v>
      </c>
      <c r="J24" s="128">
        <f>IF(I24=0,"0,00",I24/SUM(I22:I24)*100)</f>
        <v>33.333333333333329</v>
      </c>
    </row>
    <row r="25" spans="1:10" x14ac:dyDescent="0.2">
      <c r="A25" s="212"/>
      <c r="B25" s="215"/>
      <c r="C25" s="129"/>
      <c r="D25" s="121" t="s">
        <v>123</v>
      </c>
      <c r="E25" s="73">
        <v>3</v>
      </c>
      <c r="F25" s="73"/>
      <c r="G25" s="73"/>
      <c r="H25" s="73"/>
      <c r="I25" s="73">
        <f t="shared" si="0"/>
        <v>3</v>
      </c>
      <c r="J25" s="122">
        <f>IF(I25=0,"0,00",I25/SUM(I25:I27)*100)</f>
        <v>100</v>
      </c>
    </row>
    <row r="26" spans="1:10" x14ac:dyDescent="0.2">
      <c r="A26" s="212"/>
      <c r="B26" s="215"/>
      <c r="C26" s="120" t="s">
        <v>128</v>
      </c>
      <c r="D26" s="123" t="s">
        <v>125</v>
      </c>
      <c r="E26" s="124">
        <v>0</v>
      </c>
      <c r="F26" s="124"/>
      <c r="G26" s="124"/>
      <c r="H26" s="124"/>
      <c r="I26" s="73">
        <f t="shared" si="0"/>
        <v>0</v>
      </c>
      <c r="J26" s="125" t="str">
        <f>IF(I26=0,"0,00",I26/SUM(I25:I27)*100)</f>
        <v>0,00</v>
      </c>
    </row>
    <row r="27" spans="1:10" x14ac:dyDescent="0.2">
      <c r="A27" s="213"/>
      <c r="B27" s="216"/>
      <c r="C27" s="130" t="s">
        <v>76</v>
      </c>
      <c r="D27" s="127" t="s">
        <v>126</v>
      </c>
      <c r="E27" s="72">
        <v>0</v>
      </c>
      <c r="F27" s="72"/>
      <c r="G27" s="72"/>
      <c r="H27" s="72"/>
      <c r="I27" s="73">
        <f t="shared" si="0"/>
        <v>0</v>
      </c>
      <c r="J27" s="128" t="str">
        <f>IF(I27=0,"0,00",I27/SUM(I25:I27)*100)</f>
        <v>0,00</v>
      </c>
    </row>
    <row r="28" spans="1:10" x14ac:dyDescent="0.2">
      <c r="A28" s="211" t="s">
        <v>130</v>
      </c>
      <c r="B28" s="214"/>
      <c r="C28" s="131"/>
      <c r="D28" s="121" t="s">
        <v>123</v>
      </c>
      <c r="E28" s="73">
        <v>0</v>
      </c>
      <c r="F28" s="73"/>
      <c r="G28" s="73"/>
      <c r="H28" s="73"/>
      <c r="I28" s="73">
        <f t="shared" si="0"/>
        <v>0</v>
      </c>
      <c r="J28" s="122" t="str">
        <f>IF(I28=0,"0,00",I28/SUM(I28:I30)*100)</f>
        <v>0,00</v>
      </c>
    </row>
    <row r="29" spans="1:10" x14ac:dyDescent="0.2">
      <c r="A29" s="212"/>
      <c r="B29" s="215"/>
      <c r="C29" s="120" t="s">
        <v>124</v>
      </c>
      <c r="D29" s="123" t="s">
        <v>125</v>
      </c>
      <c r="E29" s="124">
        <v>12</v>
      </c>
      <c r="F29" s="124"/>
      <c r="G29" s="124"/>
      <c r="H29" s="124"/>
      <c r="I29" s="73">
        <f t="shared" si="0"/>
        <v>12</v>
      </c>
      <c r="J29" s="125">
        <f>IF(I29=0,"0,00",I29/SUM(I28:I30)*100)</f>
        <v>60</v>
      </c>
    </row>
    <row r="30" spans="1:10" x14ac:dyDescent="0.2">
      <c r="A30" s="212"/>
      <c r="B30" s="215"/>
      <c r="C30" s="126" t="s">
        <v>88</v>
      </c>
      <c r="D30" s="127" t="s">
        <v>126</v>
      </c>
      <c r="E30" s="72">
        <v>8</v>
      </c>
      <c r="F30" s="72"/>
      <c r="G30" s="72"/>
      <c r="H30" s="72"/>
      <c r="I30" s="73">
        <f t="shared" si="0"/>
        <v>8</v>
      </c>
      <c r="J30" s="128">
        <f>IF(I30=0,"0,00",I30/SUM(I28:I30)*100)</f>
        <v>40</v>
      </c>
    </row>
    <row r="31" spans="1:10" x14ac:dyDescent="0.2">
      <c r="A31" s="212"/>
      <c r="B31" s="215"/>
      <c r="C31" s="129"/>
      <c r="D31" s="121" t="s">
        <v>123</v>
      </c>
      <c r="E31" s="73">
        <v>0</v>
      </c>
      <c r="F31" s="73"/>
      <c r="G31" s="73"/>
      <c r="H31" s="73"/>
      <c r="I31" s="73">
        <f t="shared" si="0"/>
        <v>0</v>
      </c>
      <c r="J31" s="122" t="str">
        <f>IF(I31=0,"0,00",I31/SUM(I31:I33)*100)</f>
        <v>0,00</v>
      </c>
    </row>
    <row r="32" spans="1:10" x14ac:dyDescent="0.2">
      <c r="A32" s="212"/>
      <c r="B32" s="215"/>
      <c r="C32" s="120" t="s">
        <v>127</v>
      </c>
      <c r="D32" s="123" t="s">
        <v>125</v>
      </c>
      <c r="E32" s="124">
        <v>17</v>
      </c>
      <c r="F32" s="124"/>
      <c r="G32" s="124"/>
      <c r="H32" s="124"/>
      <c r="I32" s="73">
        <f t="shared" si="0"/>
        <v>17</v>
      </c>
      <c r="J32" s="125">
        <f>IF(I32=0,"0,00",I32/SUM(I31:I33)*100)</f>
        <v>58.620689655172406</v>
      </c>
    </row>
    <row r="33" spans="1:10" x14ac:dyDescent="0.2">
      <c r="A33" s="212"/>
      <c r="B33" s="215"/>
      <c r="C33" s="126" t="s">
        <v>70</v>
      </c>
      <c r="D33" s="127" t="s">
        <v>126</v>
      </c>
      <c r="E33" s="72">
        <v>12</v>
      </c>
      <c r="F33" s="72"/>
      <c r="G33" s="72"/>
      <c r="H33" s="72"/>
      <c r="I33" s="73">
        <f t="shared" si="0"/>
        <v>12</v>
      </c>
      <c r="J33" s="128">
        <f>IF(I33=0,"0,00",I33/SUM(I31:I33)*100)</f>
        <v>41.379310344827587</v>
      </c>
    </row>
    <row r="34" spans="1:10" x14ac:dyDescent="0.2">
      <c r="A34" s="212"/>
      <c r="B34" s="215"/>
      <c r="C34" s="129"/>
      <c r="D34" s="121" t="s">
        <v>123</v>
      </c>
      <c r="E34" s="73">
        <v>0</v>
      </c>
      <c r="F34" s="73"/>
      <c r="G34" s="73"/>
      <c r="H34" s="73"/>
      <c r="I34" s="73">
        <f t="shared" si="0"/>
        <v>0</v>
      </c>
      <c r="J34" s="122" t="str">
        <f>IF(I34=0,"0,00",I34/SUM(I34:I36)*100)</f>
        <v>0,00</v>
      </c>
    </row>
    <row r="35" spans="1:10" x14ac:dyDescent="0.2">
      <c r="A35" s="212"/>
      <c r="B35" s="215"/>
      <c r="C35" s="120" t="s">
        <v>128</v>
      </c>
      <c r="D35" s="123" t="s">
        <v>125</v>
      </c>
      <c r="E35" s="124">
        <v>30</v>
      </c>
      <c r="F35" s="124"/>
      <c r="G35" s="124"/>
      <c r="H35" s="124"/>
      <c r="I35" s="73">
        <f t="shared" si="0"/>
        <v>30</v>
      </c>
      <c r="J35" s="125">
        <f>IF(I35=0,"0,00",I35/SUM(I34:I36)*100)</f>
        <v>56.60377358490566</v>
      </c>
    </row>
    <row r="36" spans="1:10" x14ac:dyDescent="0.2">
      <c r="A36" s="213"/>
      <c r="B36" s="216"/>
      <c r="C36" s="130" t="s">
        <v>76</v>
      </c>
      <c r="D36" s="127" t="s">
        <v>126</v>
      </c>
      <c r="E36" s="72">
        <v>23</v>
      </c>
      <c r="F36" s="72"/>
      <c r="G36" s="72"/>
      <c r="H36" s="72"/>
      <c r="I36" s="73">
        <f t="shared" si="0"/>
        <v>23</v>
      </c>
      <c r="J36" s="128">
        <f>IF(I36=0,"0,00",I36/SUM(I34:I36)*100)</f>
        <v>43.39622641509434</v>
      </c>
    </row>
    <row r="37" spans="1:10" x14ac:dyDescent="0.2">
      <c r="A37" s="211" t="s">
        <v>131</v>
      </c>
      <c r="B37" s="214">
        <v>3</v>
      </c>
      <c r="C37" s="131"/>
      <c r="D37" s="121" t="s">
        <v>123</v>
      </c>
      <c r="E37" s="153">
        <v>2</v>
      </c>
      <c r="F37" s="153"/>
      <c r="G37" s="153"/>
      <c r="H37" s="153"/>
      <c r="I37" s="73">
        <f t="shared" si="0"/>
        <v>2</v>
      </c>
      <c r="J37" s="122">
        <f>IF(I37=0,"0,00",I37/SUM(I37:I39)*100)</f>
        <v>8.3333333333333321</v>
      </c>
    </row>
    <row r="38" spans="1:10" x14ac:dyDescent="0.2">
      <c r="A38" s="212"/>
      <c r="B38" s="215"/>
      <c r="C38" s="120" t="s">
        <v>124</v>
      </c>
      <c r="D38" s="123" t="s">
        <v>125</v>
      </c>
      <c r="E38" s="154">
        <v>22</v>
      </c>
      <c r="F38" s="154"/>
      <c r="G38" s="154"/>
      <c r="H38" s="154"/>
      <c r="I38" s="73">
        <f t="shared" si="0"/>
        <v>22</v>
      </c>
      <c r="J38" s="125">
        <f>IF(I38=0,"0,00",I38/SUM(I37:I39)*100)</f>
        <v>91.666666666666657</v>
      </c>
    </row>
    <row r="39" spans="1:10" x14ac:dyDescent="0.2">
      <c r="A39" s="212"/>
      <c r="B39" s="215"/>
      <c r="C39" s="126" t="s">
        <v>65</v>
      </c>
      <c r="D39" s="127" t="s">
        <v>126</v>
      </c>
      <c r="E39" s="155">
        <v>0</v>
      </c>
      <c r="F39" s="155"/>
      <c r="G39" s="155"/>
      <c r="H39" s="155"/>
      <c r="I39" s="73">
        <f t="shared" si="0"/>
        <v>0</v>
      </c>
      <c r="J39" s="128" t="str">
        <f>IF(I39=0,"0,00",I39/SUM(I37:I39)*100)</f>
        <v>0,00</v>
      </c>
    </row>
    <row r="40" spans="1:10" x14ac:dyDescent="0.2">
      <c r="A40" s="212"/>
      <c r="B40" s="215"/>
      <c r="C40" s="129"/>
      <c r="D40" s="121" t="s">
        <v>123</v>
      </c>
      <c r="E40" s="153">
        <v>3</v>
      </c>
      <c r="F40" s="153"/>
      <c r="G40" s="153"/>
      <c r="H40" s="153"/>
      <c r="I40" s="73">
        <f t="shared" si="0"/>
        <v>3</v>
      </c>
      <c r="J40" s="122">
        <f>IF(I40=0,"0,00",I40/SUM(I40:I42)*100)</f>
        <v>25</v>
      </c>
    </row>
    <row r="41" spans="1:10" x14ac:dyDescent="0.2">
      <c r="A41" s="212"/>
      <c r="B41" s="215"/>
      <c r="C41" s="120" t="s">
        <v>127</v>
      </c>
      <c r="D41" s="123" t="s">
        <v>125</v>
      </c>
      <c r="E41" s="154">
        <v>9</v>
      </c>
      <c r="F41" s="154"/>
      <c r="G41" s="154"/>
      <c r="H41" s="154"/>
      <c r="I41" s="73">
        <f t="shared" si="0"/>
        <v>9</v>
      </c>
      <c r="J41" s="125">
        <f>IF(I41=0,"0,00",I41/SUM(I40:I42)*100)</f>
        <v>75</v>
      </c>
    </row>
    <row r="42" spans="1:10" x14ac:dyDescent="0.2">
      <c r="A42" s="212"/>
      <c r="B42" s="215"/>
      <c r="C42" s="126" t="s">
        <v>92</v>
      </c>
      <c r="D42" s="127" t="s">
        <v>126</v>
      </c>
      <c r="E42" s="155">
        <v>0</v>
      </c>
      <c r="F42" s="155"/>
      <c r="G42" s="155"/>
      <c r="H42" s="155"/>
      <c r="I42" s="73">
        <f t="shared" si="0"/>
        <v>0</v>
      </c>
      <c r="J42" s="128" t="str">
        <f>IF(I42=0,"0,00",I42/SUM(I40:I42)*100)</f>
        <v>0,00</v>
      </c>
    </row>
    <row r="43" spans="1:10" x14ac:dyDescent="0.2">
      <c r="A43" s="212"/>
      <c r="B43" s="215"/>
      <c r="C43" s="129"/>
      <c r="D43" s="121" t="s">
        <v>123</v>
      </c>
      <c r="E43" s="153">
        <v>0</v>
      </c>
      <c r="F43" s="153"/>
      <c r="G43" s="153"/>
      <c r="H43" s="153"/>
      <c r="I43" s="73">
        <f t="shared" si="0"/>
        <v>0</v>
      </c>
      <c r="J43" s="122" t="str">
        <f>IF(I43=0,"0,00",I43/SUM(I43:I45)*100)</f>
        <v>0,00</v>
      </c>
    </row>
    <row r="44" spans="1:10" x14ac:dyDescent="0.2">
      <c r="A44" s="212"/>
      <c r="B44" s="215"/>
      <c r="C44" s="120" t="s">
        <v>128</v>
      </c>
      <c r="D44" s="123" t="s">
        <v>125</v>
      </c>
      <c r="E44" s="154">
        <v>15</v>
      </c>
      <c r="F44" s="154"/>
      <c r="G44" s="154"/>
      <c r="H44" s="154"/>
      <c r="I44" s="73">
        <f t="shared" si="0"/>
        <v>15</v>
      </c>
      <c r="J44" s="125">
        <f>IF(I44=0,"0,00",I44/SUM(I43:I45)*100)</f>
        <v>100</v>
      </c>
    </row>
    <row r="45" spans="1:10" x14ac:dyDescent="0.2">
      <c r="A45" s="213"/>
      <c r="B45" s="216"/>
      <c r="C45" s="130" t="s">
        <v>76</v>
      </c>
      <c r="D45" s="127" t="s">
        <v>126</v>
      </c>
      <c r="E45" s="156">
        <v>0</v>
      </c>
      <c r="F45" s="156"/>
      <c r="G45" s="156"/>
      <c r="H45" s="156"/>
      <c r="I45" s="73">
        <f t="shared" si="0"/>
        <v>0</v>
      </c>
      <c r="J45" s="128" t="str">
        <f>IF(I45=0,"0,00",I45/SUM(I43:I45)*100)</f>
        <v>0,00</v>
      </c>
    </row>
    <row r="46" spans="1:10" x14ac:dyDescent="0.2">
      <c r="A46" s="132"/>
      <c r="B46" s="133"/>
      <c r="C46" s="134"/>
      <c r="D46" s="135"/>
      <c r="E46" s="135"/>
      <c r="F46" s="136"/>
      <c r="G46" s="136"/>
      <c r="H46" s="136"/>
      <c r="I46" s="136"/>
      <c r="J46" s="137"/>
    </row>
    <row r="47" spans="1:10" x14ac:dyDescent="0.2">
      <c r="A47" s="102" t="s">
        <v>51</v>
      </c>
      <c r="B47" s="102"/>
      <c r="C47" s="138"/>
      <c r="D47" s="138"/>
      <c r="E47" s="138"/>
      <c r="F47" s="138"/>
      <c r="G47" s="139"/>
      <c r="H47" s="139"/>
      <c r="I47" s="139"/>
      <c r="J47" s="139"/>
    </row>
    <row r="48" spans="1:10" x14ac:dyDescent="0.2">
      <c r="A48" s="29"/>
      <c r="B48" s="29"/>
      <c r="C48" s="29"/>
      <c r="D48" s="29"/>
      <c r="E48" s="29"/>
      <c r="F48" s="29"/>
      <c r="G48" s="140"/>
      <c r="H48" s="140"/>
      <c r="I48" s="140"/>
      <c r="J48" s="140"/>
    </row>
    <row r="49" spans="1:10" x14ac:dyDescent="0.2">
      <c r="A49" s="29"/>
      <c r="B49" s="29"/>
      <c r="C49" s="29"/>
      <c r="D49" s="29"/>
      <c r="E49" s="29"/>
      <c r="F49" s="29"/>
      <c r="G49" s="140"/>
      <c r="H49" s="140"/>
      <c r="I49" s="140"/>
      <c r="J49" s="140"/>
    </row>
    <row r="50" spans="1:10" x14ac:dyDescent="0.2">
      <c r="A50" s="141"/>
      <c r="B50" s="141"/>
      <c r="C50" s="141"/>
      <c r="D50" s="141"/>
      <c r="E50" s="141"/>
      <c r="F50" s="141"/>
      <c r="G50" s="141"/>
      <c r="H50" s="141"/>
      <c r="I50" s="141"/>
      <c r="J50" s="141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B10" sqref="B10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0"/>
      <c r="B1" s="91"/>
      <c r="C1" s="91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</row>
    <row r="2" spans="1:81" ht="15.75" x14ac:dyDescent="0.25">
      <c r="A2" s="92"/>
      <c r="B2" s="92"/>
      <c r="C2" s="92"/>
      <c r="D2" s="92"/>
      <c r="E2" s="92"/>
      <c r="F2" s="92"/>
      <c r="G2" s="92"/>
      <c r="H2" s="92"/>
      <c r="I2" s="90"/>
      <c r="J2" s="90"/>
      <c r="K2" s="90"/>
      <c r="L2" s="90"/>
      <c r="M2" s="240" t="s">
        <v>93</v>
      </c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  <c r="BM2" s="90"/>
      <c r="BN2" s="90"/>
      <c r="BO2" s="90"/>
      <c r="BP2" s="90"/>
      <c r="BQ2" s="90"/>
      <c r="BR2" s="90"/>
      <c r="BS2" s="90"/>
      <c r="BT2" s="90"/>
      <c r="BU2" s="90"/>
      <c r="BV2" s="90"/>
      <c r="BW2" s="90"/>
      <c r="BX2" s="90"/>
      <c r="BY2" s="90"/>
      <c r="BZ2" s="90"/>
      <c r="CA2" s="90"/>
      <c r="CB2" s="90"/>
      <c r="CC2" s="90"/>
    </row>
    <row r="3" spans="1:81" ht="15.75" x14ac:dyDescent="0.25">
      <c r="A3" s="92"/>
      <c r="B3" s="92"/>
      <c r="C3" s="92"/>
      <c r="D3" s="92"/>
      <c r="E3" s="92"/>
      <c r="F3" s="92"/>
      <c r="G3" s="92"/>
      <c r="H3" s="92"/>
      <c r="I3" s="90"/>
      <c r="J3" s="90"/>
      <c r="K3" s="90"/>
      <c r="L3" s="90"/>
      <c r="M3" s="240" t="s">
        <v>94</v>
      </c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  <c r="AA3" s="240"/>
      <c r="AB3" s="24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</row>
    <row r="4" spans="1:81" ht="15.75" x14ac:dyDescent="0.25">
      <c r="A4" s="92"/>
      <c r="B4" s="92"/>
      <c r="C4" s="92"/>
      <c r="D4" s="92"/>
      <c r="E4" s="92"/>
      <c r="F4" s="92"/>
      <c r="G4" s="92"/>
      <c r="H4" s="92"/>
      <c r="I4" s="90"/>
      <c r="J4" s="90"/>
      <c r="K4" s="90"/>
      <c r="L4" s="90"/>
      <c r="M4" s="240" t="s">
        <v>95</v>
      </c>
      <c r="N4" s="240"/>
      <c r="O4" s="240"/>
      <c r="P4" s="240"/>
      <c r="Q4" s="240"/>
      <c r="R4" s="240"/>
      <c r="S4" s="240"/>
      <c r="T4" s="240"/>
      <c r="U4" s="240"/>
      <c r="V4" s="240"/>
      <c r="W4" s="240"/>
      <c r="X4" s="240"/>
      <c r="Y4" s="240"/>
      <c r="Z4" s="240"/>
      <c r="AA4" s="240"/>
      <c r="AB4" s="240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</row>
    <row r="5" spans="1:81" x14ac:dyDescent="0.2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</row>
    <row r="6" spans="1:81" x14ac:dyDescent="0.2">
      <c r="A6" s="93"/>
      <c r="B6" s="93"/>
      <c r="C6" s="94"/>
      <c r="D6" s="94"/>
      <c r="E6" s="94"/>
      <c r="F6" s="94"/>
      <c r="G6" s="94"/>
      <c r="H6" s="94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</row>
    <row r="7" spans="1:81" x14ac:dyDescent="0.2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</row>
    <row r="8" spans="1:81" x14ac:dyDescent="0.2">
      <c r="A8" s="236" t="s">
        <v>96</v>
      </c>
      <c r="B8" s="236"/>
      <c r="C8" s="235" t="s">
        <v>97</v>
      </c>
      <c r="D8" s="235"/>
      <c r="E8" s="235"/>
      <c r="F8" s="235"/>
      <c r="G8" s="235"/>
      <c r="H8" s="235"/>
      <c r="I8" s="90"/>
      <c r="J8" s="90"/>
      <c r="K8" s="90"/>
      <c r="L8" s="236" t="s">
        <v>98</v>
      </c>
      <c r="M8" s="236"/>
      <c r="N8" s="236"/>
      <c r="O8" s="235" t="str">
        <f>'G-2'!D5</f>
        <v>CL 45 - Via 40</v>
      </c>
      <c r="P8" s="235"/>
      <c r="Q8" s="235"/>
      <c r="R8" s="235"/>
      <c r="S8" s="235"/>
      <c r="T8" s="90"/>
      <c r="U8" s="90"/>
      <c r="V8" s="236" t="s">
        <v>99</v>
      </c>
      <c r="W8" s="236"/>
      <c r="X8" s="236"/>
      <c r="Y8" s="235">
        <f>'G-2'!L5</f>
        <v>0</v>
      </c>
      <c r="Z8" s="235"/>
      <c r="AA8" s="235"/>
      <c r="AB8" s="90"/>
      <c r="AC8" s="90"/>
      <c r="AD8" s="90"/>
      <c r="AE8" s="90"/>
      <c r="AF8" s="90"/>
      <c r="AG8" s="90"/>
      <c r="AH8" s="236" t="s">
        <v>100</v>
      </c>
      <c r="AI8" s="236"/>
      <c r="AJ8" s="237">
        <f>'G-2'!S6</f>
        <v>43971</v>
      </c>
      <c r="AK8" s="237"/>
      <c r="AL8" s="237"/>
      <c r="AM8" s="237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</row>
    <row r="9" spans="1:81" x14ac:dyDescent="0.2">
      <c r="A9" s="90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</row>
    <row r="10" spans="1:81" x14ac:dyDescent="0.2">
      <c r="A10" s="90"/>
      <c r="B10" s="90"/>
      <c r="C10" s="90"/>
      <c r="D10" s="239" t="s">
        <v>133</v>
      </c>
      <c r="E10" s="239"/>
      <c r="F10" s="239"/>
      <c r="G10" s="239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239" t="s">
        <v>134</v>
      </c>
      <c r="T10" s="239"/>
      <c r="U10" s="239"/>
      <c r="V10" s="239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239" t="s">
        <v>49</v>
      </c>
      <c r="AI10" s="239"/>
      <c r="AJ10" s="239"/>
      <c r="AK10" s="239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</row>
    <row r="11" spans="1:81" ht="16.5" customHeight="1" x14ac:dyDescent="0.2">
      <c r="A11" s="95" t="s">
        <v>101</v>
      </c>
      <c r="B11" s="96">
        <v>0.32291666666666669</v>
      </c>
      <c r="C11" s="96">
        <v>0.33333333333333331</v>
      </c>
      <c r="D11" s="96">
        <v>0.34375</v>
      </c>
      <c r="E11" s="96">
        <v>0.35416666666666669</v>
      </c>
      <c r="F11" s="96">
        <v>0.36458333333333331</v>
      </c>
      <c r="G11" s="96">
        <v>0.375</v>
      </c>
      <c r="H11" s="96">
        <v>0.38541666666666669</v>
      </c>
      <c r="I11" s="96">
        <v>0.39583333333333331</v>
      </c>
      <c r="J11" s="96">
        <v>0.40625</v>
      </c>
      <c r="K11" s="96">
        <v>0.41666666666666669</v>
      </c>
      <c r="L11" s="90"/>
      <c r="M11" s="96">
        <v>0.46875</v>
      </c>
      <c r="N11" s="96">
        <v>0.47916666666666669</v>
      </c>
      <c r="O11" s="96">
        <v>0.48958333333333331</v>
      </c>
      <c r="P11" s="96">
        <v>0.5</v>
      </c>
      <c r="Q11" s="96">
        <v>0.51041666666666663</v>
      </c>
      <c r="R11" s="96">
        <v>0.52083333333333337</v>
      </c>
      <c r="S11" s="96">
        <v>0.53125</v>
      </c>
      <c r="T11" s="96">
        <v>0.54166666666666663</v>
      </c>
      <c r="U11" s="96">
        <v>0.55208333333333337</v>
      </c>
      <c r="V11" s="96">
        <v>0.5625</v>
      </c>
      <c r="W11" s="96">
        <v>0.57291666666666663</v>
      </c>
      <c r="X11" s="96">
        <v>0.58333333333333337</v>
      </c>
      <c r="Y11" s="96">
        <v>0.59375</v>
      </c>
      <c r="Z11" s="96">
        <v>0.60416666666666663</v>
      </c>
      <c r="AA11" s="96">
        <v>0.61458333333333337</v>
      </c>
      <c r="AB11" s="96">
        <v>0.625</v>
      </c>
      <c r="AC11" s="90"/>
      <c r="AD11" s="96">
        <v>0.67708333333333337</v>
      </c>
      <c r="AE11" s="96">
        <v>0.6875</v>
      </c>
      <c r="AF11" s="96">
        <v>0.69791666666666663</v>
      </c>
      <c r="AG11" s="96">
        <v>0.70833333333333337</v>
      </c>
      <c r="AH11" s="96">
        <v>0.71875</v>
      </c>
      <c r="AI11" s="96">
        <v>0.72916666666666663</v>
      </c>
      <c r="AJ11" s="96">
        <v>0.73958333333333337</v>
      </c>
      <c r="AK11" s="96">
        <v>0.75</v>
      </c>
      <c r="AL11" s="96">
        <v>0.76041666666666663</v>
      </c>
      <c r="AM11" s="96">
        <v>0.77083333333333337</v>
      </c>
      <c r="AN11" s="96">
        <v>0.78125</v>
      </c>
      <c r="AO11" s="96">
        <v>0.79166666666666663</v>
      </c>
      <c r="AP11" s="97"/>
      <c r="AQ11" s="90"/>
      <c r="AR11" s="96">
        <v>0.32291666666666669</v>
      </c>
      <c r="AS11" s="96">
        <v>0.33333333333333331</v>
      </c>
      <c r="AT11" s="96">
        <v>0.34375</v>
      </c>
      <c r="AU11" s="96">
        <v>0.35416666666666669</v>
      </c>
      <c r="AV11" s="96">
        <v>0.36458333333333331</v>
      </c>
      <c r="AW11" s="96">
        <v>0.375</v>
      </c>
      <c r="AX11" s="96">
        <v>0.38541666666666669</v>
      </c>
      <c r="AY11" s="96">
        <v>0.39583333333333331</v>
      </c>
      <c r="AZ11" s="96">
        <v>0.40625</v>
      </c>
      <c r="BA11" s="96">
        <v>0.41666666666666669</v>
      </c>
      <c r="BB11" s="96">
        <v>0.46875</v>
      </c>
      <c r="BC11" s="96">
        <v>0.47916666666666669</v>
      </c>
      <c r="BD11" s="96">
        <v>0.48958333333333331</v>
      </c>
      <c r="BE11" s="96">
        <v>0.5</v>
      </c>
      <c r="BF11" s="96">
        <v>0.51041666666666663</v>
      </c>
      <c r="BG11" s="96">
        <v>0.52083333333333337</v>
      </c>
      <c r="BH11" s="96">
        <v>0.53125</v>
      </c>
      <c r="BI11" s="96">
        <v>0.54166666666666663</v>
      </c>
      <c r="BJ11" s="96">
        <v>0.55208333333333337</v>
      </c>
      <c r="BK11" s="96">
        <v>0.5625</v>
      </c>
      <c r="BL11" s="96">
        <v>0.57291666666666663</v>
      </c>
      <c r="BM11" s="96">
        <v>0.58333333333333337</v>
      </c>
      <c r="BN11" s="96">
        <v>0.59375</v>
      </c>
      <c r="BO11" s="96">
        <v>0.60416666666666663</v>
      </c>
      <c r="BP11" s="96">
        <v>0.61458333333333337</v>
      </c>
      <c r="BQ11" s="96">
        <v>0.625</v>
      </c>
      <c r="BR11" s="96">
        <v>0.67708333333333337</v>
      </c>
      <c r="BS11" s="96">
        <v>0.6875</v>
      </c>
      <c r="BT11" s="96">
        <v>0.69791666666666663</v>
      </c>
      <c r="BU11" s="96">
        <v>0.70833333333333337</v>
      </c>
      <c r="BV11" s="96">
        <v>0.71875</v>
      </c>
      <c r="BW11" s="96">
        <v>0.72916666666666663</v>
      </c>
      <c r="BX11" s="96">
        <v>0.73958333333333337</v>
      </c>
      <c r="BY11" s="96">
        <v>0.75</v>
      </c>
      <c r="BZ11" s="96">
        <v>0.76041666666666663</v>
      </c>
      <c r="CA11" s="96">
        <v>0.77083333333333337</v>
      </c>
      <c r="CB11" s="96">
        <v>0.78125</v>
      </c>
      <c r="CC11" s="96">
        <v>0.79166666666666663</v>
      </c>
    </row>
    <row r="12" spans="1:81" x14ac:dyDescent="0.2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238" t="s">
        <v>102</v>
      </c>
      <c r="U12" s="238"/>
      <c r="V12" s="142">
        <v>1</v>
      </c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5"/>
      <c r="AS12" s="95"/>
      <c r="AT12" s="95"/>
      <c r="AU12" s="95">
        <f t="shared" ref="AU12:BA12" si="0">E14</f>
        <v>14</v>
      </c>
      <c r="AV12" s="95">
        <f t="shared" si="0"/>
        <v>10</v>
      </c>
      <c r="AW12" s="95">
        <f t="shared" si="0"/>
        <v>8</v>
      </c>
      <c r="AX12" s="95">
        <f t="shared" si="0"/>
        <v>6</v>
      </c>
      <c r="AY12" s="95">
        <f t="shared" si="0"/>
        <v>6</v>
      </c>
      <c r="AZ12" s="95">
        <f t="shared" si="0"/>
        <v>6</v>
      </c>
      <c r="BA12" s="95">
        <f t="shared" si="0"/>
        <v>7</v>
      </c>
      <c r="BB12" s="95"/>
      <c r="BC12" s="95"/>
      <c r="BD12" s="95"/>
      <c r="BE12" s="95">
        <f t="shared" ref="BE12:BQ12" si="1">P14</f>
        <v>1</v>
      </c>
      <c r="BF12" s="95">
        <f t="shared" si="1"/>
        <v>1</v>
      </c>
      <c r="BG12" s="95">
        <f t="shared" si="1"/>
        <v>5</v>
      </c>
      <c r="BH12" s="95">
        <f t="shared" si="1"/>
        <v>5</v>
      </c>
      <c r="BI12" s="95">
        <f t="shared" si="1"/>
        <v>5</v>
      </c>
      <c r="BJ12" s="95">
        <f t="shared" si="1"/>
        <v>5</v>
      </c>
      <c r="BK12" s="95">
        <f t="shared" si="1"/>
        <v>1</v>
      </c>
      <c r="BL12" s="95">
        <f t="shared" si="1"/>
        <v>0</v>
      </c>
      <c r="BM12" s="95">
        <f t="shared" si="1"/>
        <v>1</v>
      </c>
      <c r="BN12" s="95">
        <f t="shared" si="1"/>
        <v>3</v>
      </c>
      <c r="BO12" s="95">
        <f t="shared" si="1"/>
        <v>5</v>
      </c>
      <c r="BP12" s="95">
        <f t="shared" si="1"/>
        <v>5</v>
      </c>
      <c r="BQ12" s="95">
        <f t="shared" si="1"/>
        <v>6</v>
      </c>
      <c r="BR12" s="95"/>
      <c r="BS12" s="95"/>
      <c r="BT12" s="95"/>
      <c r="BU12" s="95">
        <f t="shared" ref="BU12:CC12" si="2">AG14</f>
        <v>3</v>
      </c>
      <c r="BV12" s="95">
        <f t="shared" si="2"/>
        <v>2</v>
      </c>
      <c r="BW12" s="95">
        <f t="shared" si="2"/>
        <v>1</v>
      </c>
      <c r="BX12" s="95">
        <f t="shared" si="2"/>
        <v>1</v>
      </c>
      <c r="BY12" s="95">
        <f t="shared" si="2"/>
        <v>0</v>
      </c>
      <c r="BZ12" s="95">
        <f t="shared" si="2"/>
        <v>0</v>
      </c>
      <c r="CA12" s="95">
        <f t="shared" si="2"/>
        <v>0</v>
      </c>
      <c r="CB12" s="95">
        <f t="shared" si="2"/>
        <v>0</v>
      </c>
      <c r="CC12" s="95">
        <f t="shared" si="2"/>
        <v>0</v>
      </c>
    </row>
    <row r="13" spans="1:81" ht="16.5" customHeight="1" x14ac:dyDescent="0.2">
      <c r="A13" s="98" t="s">
        <v>103</v>
      </c>
      <c r="B13" s="145">
        <f>'G-2'!F10</f>
        <v>5</v>
      </c>
      <c r="C13" s="145">
        <f>'G-2'!F11</f>
        <v>3</v>
      </c>
      <c r="D13" s="145">
        <f>'G-2'!F12</f>
        <v>4</v>
      </c>
      <c r="E13" s="145">
        <f>'G-2'!F13</f>
        <v>2</v>
      </c>
      <c r="F13" s="145">
        <f>'G-2'!F14</f>
        <v>1</v>
      </c>
      <c r="G13" s="145">
        <f>'G-2'!F15</f>
        <v>1</v>
      </c>
      <c r="H13" s="145">
        <f>'G-2'!F16</f>
        <v>2</v>
      </c>
      <c r="I13" s="145">
        <f>'G-2'!F17</f>
        <v>2</v>
      </c>
      <c r="J13" s="145">
        <f>'G-2'!F18</f>
        <v>1</v>
      </c>
      <c r="K13" s="145">
        <f>'G-2'!F19</f>
        <v>2</v>
      </c>
      <c r="L13" s="146"/>
      <c r="M13" s="145">
        <f>'G-2'!F20</f>
        <v>0</v>
      </c>
      <c r="N13" s="145">
        <f>'G-2'!F21</f>
        <v>0</v>
      </c>
      <c r="O13" s="145">
        <f>'G-2'!F22</f>
        <v>1</v>
      </c>
      <c r="P13" s="145">
        <f>'G-2'!M10</f>
        <v>0</v>
      </c>
      <c r="Q13" s="145">
        <f>'G-2'!M11</f>
        <v>0</v>
      </c>
      <c r="R13" s="145">
        <f>'G-2'!M12</f>
        <v>4</v>
      </c>
      <c r="S13" s="145">
        <f>'G-2'!M13</f>
        <v>1</v>
      </c>
      <c r="T13" s="145">
        <f>'G-2'!M14</f>
        <v>0</v>
      </c>
      <c r="U13" s="145">
        <f>'G-2'!M15</f>
        <v>0</v>
      </c>
      <c r="V13" s="145">
        <f>'G-2'!M16</f>
        <v>0</v>
      </c>
      <c r="W13" s="145">
        <f>'G-2'!M17</f>
        <v>0</v>
      </c>
      <c r="X13" s="145">
        <f>'G-2'!M18</f>
        <v>1</v>
      </c>
      <c r="Y13" s="145">
        <f>'G-2'!M19</f>
        <v>2</v>
      </c>
      <c r="Z13" s="145">
        <f>'G-2'!M20</f>
        <v>2</v>
      </c>
      <c r="AA13" s="145">
        <f>'G-2'!M21</f>
        <v>0</v>
      </c>
      <c r="AB13" s="145">
        <f>'G-2'!M22</f>
        <v>2</v>
      </c>
      <c r="AC13" s="146"/>
      <c r="AD13" s="145">
        <f>'G-2'!T10</f>
        <v>1</v>
      </c>
      <c r="AE13" s="145">
        <f>'G-2'!T11</f>
        <v>1</v>
      </c>
      <c r="AF13" s="145">
        <f>'G-2'!T12</f>
        <v>0</v>
      </c>
      <c r="AG13" s="145">
        <f>'G-2'!T13</f>
        <v>1</v>
      </c>
      <c r="AH13" s="145">
        <f>'G-2'!T14</f>
        <v>0</v>
      </c>
      <c r="AI13" s="145">
        <f>'G-2'!T15</f>
        <v>0</v>
      </c>
      <c r="AJ13" s="145">
        <f>'G-2'!T16</f>
        <v>0</v>
      </c>
      <c r="AK13" s="145">
        <f>'G-2'!T17</f>
        <v>0</v>
      </c>
      <c r="AL13" s="145">
        <f>'G-2'!T18</f>
        <v>0</v>
      </c>
      <c r="AM13" s="145">
        <f>'G-2'!T19</f>
        <v>0</v>
      </c>
      <c r="AN13" s="145">
        <f>'G-2'!T20</f>
        <v>0</v>
      </c>
      <c r="AO13" s="145">
        <f>'G-2'!T21</f>
        <v>0</v>
      </c>
      <c r="AP13" s="99"/>
      <c r="AQ13" s="99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98"/>
      <c r="BS13" s="98"/>
      <c r="BT13" s="98"/>
      <c r="BU13" s="98"/>
      <c r="BV13" s="98"/>
      <c r="BW13" s="98"/>
      <c r="BX13" s="98"/>
      <c r="BY13" s="98"/>
      <c r="BZ13" s="98"/>
      <c r="CA13" s="99"/>
      <c r="CB13" s="99"/>
      <c r="CC13" s="99"/>
    </row>
    <row r="14" spans="1:81" ht="16.5" customHeight="1" x14ac:dyDescent="0.2">
      <c r="A14" s="98" t="s">
        <v>104</v>
      </c>
      <c r="B14" s="145"/>
      <c r="C14" s="145"/>
      <c r="D14" s="145"/>
      <c r="E14" s="145">
        <f>B13+C13+D13+E13</f>
        <v>14</v>
      </c>
      <c r="F14" s="145">
        <f t="shared" ref="F14:K14" si="3">C13+D13+E13+F13</f>
        <v>10</v>
      </c>
      <c r="G14" s="145">
        <f t="shared" si="3"/>
        <v>8</v>
      </c>
      <c r="H14" s="145">
        <f t="shared" si="3"/>
        <v>6</v>
      </c>
      <c r="I14" s="145">
        <f t="shared" si="3"/>
        <v>6</v>
      </c>
      <c r="J14" s="145">
        <f t="shared" si="3"/>
        <v>6</v>
      </c>
      <c r="K14" s="145">
        <f t="shared" si="3"/>
        <v>7</v>
      </c>
      <c r="L14" s="146"/>
      <c r="M14" s="145"/>
      <c r="N14" s="145"/>
      <c r="O14" s="145"/>
      <c r="P14" s="145">
        <f>M13+N13+O13+P13</f>
        <v>1</v>
      </c>
      <c r="Q14" s="145">
        <f t="shared" ref="Q14:AB14" si="4">N13+O13+P13+Q13</f>
        <v>1</v>
      </c>
      <c r="R14" s="145">
        <f t="shared" si="4"/>
        <v>5</v>
      </c>
      <c r="S14" s="145">
        <f t="shared" si="4"/>
        <v>5</v>
      </c>
      <c r="T14" s="145">
        <f t="shared" si="4"/>
        <v>5</v>
      </c>
      <c r="U14" s="145">
        <f t="shared" si="4"/>
        <v>5</v>
      </c>
      <c r="V14" s="145">
        <f t="shared" si="4"/>
        <v>1</v>
      </c>
      <c r="W14" s="145">
        <f t="shared" si="4"/>
        <v>0</v>
      </c>
      <c r="X14" s="145">
        <f t="shared" si="4"/>
        <v>1</v>
      </c>
      <c r="Y14" s="145">
        <f t="shared" si="4"/>
        <v>3</v>
      </c>
      <c r="Z14" s="145">
        <f t="shared" si="4"/>
        <v>5</v>
      </c>
      <c r="AA14" s="145">
        <f t="shared" si="4"/>
        <v>5</v>
      </c>
      <c r="AB14" s="145">
        <f t="shared" si="4"/>
        <v>6</v>
      </c>
      <c r="AC14" s="146"/>
      <c r="AD14" s="145"/>
      <c r="AE14" s="145"/>
      <c r="AF14" s="145"/>
      <c r="AG14" s="145">
        <f>AD13+AE13+AF13+AG13</f>
        <v>3</v>
      </c>
      <c r="AH14" s="145">
        <f t="shared" ref="AH14:AO14" si="5">AE13+AF13+AG13+AH13</f>
        <v>2</v>
      </c>
      <c r="AI14" s="145">
        <f t="shared" si="5"/>
        <v>1</v>
      </c>
      <c r="AJ14" s="145">
        <f t="shared" si="5"/>
        <v>1</v>
      </c>
      <c r="AK14" s="145">
        <f t="shared" si="5"/>
        <v>0</v>
      </c>
      <c r="AL14" s="145">
        <f t="shared" si="5"/>
        <v>0</v>
      </c>
      <c r="AM14" s="145">
        <f t="shared" si="5"/>
        <v>0</v>
      </c>
      <c r="AN14" s="145">
        <f t="shared" si="5"/>
        <v>0</v>
      </c>
      <c r="AO14" s="145">
        <f t="shared" si="5"/>
        <v>0</v>
      </c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</row>
    <row r="15" spans="1:81" ht="16.5" customHeight="1" x14ac:dyDescent="0.2">
      <c r="A15" s="95" t="s">
        <v>105</v>
      </c>
      <c r="B15" s="147"/>
      <c r="C15" s="148" t="s">
        <v>106</v>
      </c>
      <c r="D15" s="149">
        <f>DIRECCIONALIDAD!J10/100</f>
        <v>0</v>
      </c>
      <c r="E15" s="148"/>
      <c r="F15" s="148" t="s">
        <v>107</v>
      </c>
      <c r="G15" s="149">
        <f>DIRECCIONALIDAD!J11/100</f>
        <v>0</v>
      </c>
      <c r="H15" s="148"/>
      <c r="I15" s="148" t="s">
        <v>108</v>
      </c>
      <c r="J15" s="149">
        <f>DIRECCIONALIDAD!J12/100</f>
        <v>0</v>
      </c>
      <c r="K15" s="150"/>
      <c r="L15" s="144"/>
      <c r="M15" s="147"/>
      <c r="N15" s="148"/>
      <c r="O15" s="148" t="s">
        <v>106</v>
      </c>
      <c r="P15" s="149">
        <f>DIRECCIONALIDAD!J13/100</f>
        <v>0</v>
      </c>
      <c r="Q15" s="148"/>
      <c r="R15" s="148"/>
      <c r="S15" s="148"/>
      <c r="T15" s="148" t="s">
        <v>107</v>
      </c>
      <c r="U15" s="149">
        <f>DIRECCIONALIDAD!J14/100</f>
        <v>0</v>
      </c>
      <c r="V15" s="148"/>
      <c r="W15" s="148"/>
      <c r="X15" s="148"/>
      <c r="Y15" s="148" t="s">
        <v>108</v>
      </c>
      <c r="Z15" s="149">
        <f>DIRECCIONALIDAD!J15/100</f>
        <v>0</v>
      </c>
      <c r="AA15" s="148"/>
      <c r="AB15" s="150"/>
      <c r="AC15" s="144"/>
      <c r="AD15" s="147"/>
      <c r="AE15" s="148" t="s">
        <v>106</v>
      </c>
      <c r="AF15" s="149">
        <f>DIRECCIONALIDAD!J16/100</f>
        <v>0</v>
      </c>
      <c r="AG15" s="148"/>
      <c r="AH15" s="148"/>
      <c r="AI15" s="148"/>
      <c r="AJ15" s="148" t="s">
        <v>107</v>
      </c>
      <c r="AK15" s="149">
        <f>DIRECCIONALIDAD!J17/100</f>
        <v>0</v>
      </c>
      <c r="AL15" s="148"/>
      <c r="AM15" s="148"/>
      <c r="AN15" s="148" t="s">
        <v>108</v>
      </c>
      <c r="AO15" s="151">
        <f>DIRECCIONALIDAD!J18/100</f>
        <v>0</v>
      </c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</row>
    <row r="16" spans="1:81" ht="16.5" customHeight="1" x14ac:dyDescent="0.2">
      <c r="A16" s="90"/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233" t="s">
        <v>102</v>
      </c>
      <c r="U16" s="233"/>
      <c r="V16" s="152">
        <v>2</v>
      </c>
      <c r="W16" s="144"/>
      <c r="X16" s="144"/>
      <c r="Y16" s="144"/>
      <c r="Z16" s="144"/>
      <c r="AA16" s="144"/>
      <c r="AB16" s="144"/>
      <c r="AC16" s="144"/>
      <c r="AD16" s="144"/>
      <c r="AE16" s="144"/>
      <c r="AF16" s="144"/>
      <c r="AG16" s="144"/>
      <c r="AH16" s="144"/>
      <c r="AI16" s="144"/>
      <c r="AJ16" s="144"/>
      <c r="AK16" s="144"/>
      <c r="AL16" s="144"/>
      <c r="AM16" s="144"/>
      <c r="AN16" s="144"/>
      <c r="AO16" s="144"/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</row>
    <row r="17" spans="1:81" ht="16.5" customHeight="1" x14ac:dyDescent="0.2">
      <c r="A17" s="98" t="s">
        <v>103</v>
      </c>
      <c r="B17" s="145">
        <f>'G-3'!F10</f>
        <v>1</v>
      </c>
      <c r="C17" s="145">
        <f>'G-3'!F11</f>
        <v>3</v>
      </c>
      <c r="D17" s="145">
        <f>'G-3'!F12</f>
        <v>2</v>
      </c>
      <c r="E17" s="145">
        <f>'G-3'!F13</f>
        <v>1</v>
      </c>
      <c r="F17" s="145">
        <f>'G-3'!F14</f>
        <v>5</v>
      </c>
      <c r="G17" s="145">
        <f>'G-3'!F15</f>
        <v>0</v>
      </c>
      <c r="H17" s="145">
        <f>'G-3'!F16</f>
        <v>5</v>
      </c>
      <c r="I17" s="145">
        <f>'G-3'!F17</f>
        <v>6</v>
      </c>
      <c r="J17" s="145">
        <f>'G-3'!F18</f>
        <v>6</v>
      </c>
      <c r="K17" s="145">
        <f>'G-3'!F19</f>
        <v>3</v>
      </c>
      <c r="L17" s="146"/>
      <c r="M17" s="145">
        <f>'G-3'!F20</f>
        <v>4</v>
      </c>
      <c r="N17" s="145">
        <f>'G-3'!F21</f>
        <v>6</v>
      </c>
      <c r="O17" s="145">
        <f>'G-3'!F22</f>
        <v>2</v>
      </c>
      <c r="P17" s="145">
        <f>'G-3'!M10</f>
        <v>6</v>
      </c>
      <c r="Q17" s="145">
        <f>'G-3'!M11</f>
        <v>2</v>
      </c>
      <c r="R17" s="145">
        <f>'G-3'!M12</f>
        <v>3</v>
      </c>
      <c r="S17" s="145">
        <f>'G-3'!M13</f>
        <v>0</v>
      </c>
      <c r="T17" s="145">
        <f>'G-3'!M14</f>
        <v>2</v>
      </c>
      <c r="U17" s="145">
        <f>'G-3'!M15</f>
        <v>2</v>
      </c>
      <c r="V17" s="145">
        <f>'G-3'!M16</f>
        <v>1</v>
      </c>
      <c r="W17" s="145">
        <f>'G-3'!M17</f>
        <v>1</v>
      </c>
      <c r="X17" s="145">
        <f>'G-3'!M18</f>
        <v>4</v>
      </c>
      <c r="Y17" s="145">
        <f>'G-3'!M19</f>
        <v>3</v>
      </c>
      <c r="Z17" s="145">
        <f>'G-3'!M20</f>
        <v>12</v>
      </c>
      <c r="AA17" s="145">
        <f>'G-3'!M21</f>
        <v>10</v>
      </c>
      <c r="AB17" s="145">
        <f>'G-3'!M22</f>
        <v>1</v>
      </c>
      <c r="AC17" s="146"/>
      <c r="AD17" s="145">
        <f>'G-3'!T10</f>
        <v>11</v>
      </c>
      <c r="AE17" s="145">
        <f>'G-3'!T11</f>
        <v>15</v>
      </c>
      <c r="AF17" s="145">
        <f>'G-3'!T12</f>
        <v>15</v>
      </c>
      <c r="AG17" s="145">
        <f>'G-3'!T13</f>
        <v>12</v>
      </c>
      <c r="AH17" s="145">
        <f>'G-3'!T14</f>
        <v>0</v>
      </c>
      <c r="AI17" s="145">
        <f>'G-3'!T15</f>
        <v>0</v>
      </c>
      <c r="AJ17" s="145">
        <f>'G-3'!T16</f>
        <v>0</v>
      </c>
      <c r="AK17" s="145">
        <f>'G-3'!T17</f>
        <v>0</v>
      </c>
      <c r="AL17" s="145">
        <f>'G-3'!T18</f>
        <v>0</v>
      </c>
      <c r="AM17" s="145">
        <f>'G-3'!T19</f>
        <v>0</v>
      </c>
      <c r="AN17" s="145">
        <f>'G-3'!T20</f>
        <v>0</v>
      </c>
      <c r="AO17" s="145">
        <f>'G-3'!T21</f>
        <v>0</v>
      </c>
      <c r="AP17" s="99"/>
      <c r="AQ17" s="99"/>
      <c r="AR17" s="99"/>
      <c r="AS17" s="99"/>
      <c r="AT17" s="99"/>
      <c r="AU17" s="99">
        <f t="shared" ref="AU17:BA17" si="6">E18</f>
        <v>7</v>
      </c>
      <c r="AV17" s="99">
        <f t="shared" si="6"/>
        <v>11</v>
      </c>
      <c r="AW17" s="99">
        <f t="shared" si="6"/>
        <v>8</v>
      </c>
      <c r="AX17" s="99">
        <f t="shared" si="6"/>
        <v>11</v>
      </c>
      <c r="AY17" s="99">
        <f t="shared" si="6"/>
        <v>16</v>
      </c>
      <c r="AZ17" s="99">
        <f t="shared" si="6"/>
        <v>17</v>
      </c>
      <c r="BA17" s="99">
        <f t="shared" si="6"/>
        <v>20</v>
      </c>
      <c r="BB17" s="99"/>
      <c r="BC17" s="99"/>
      <c r="BD17" s="99"/>
      <c r="BE17" s="99">
        <f t="shared" ref="BE17:BQ17" si="7">P18</f>
        <v>18</v>
      </c>
      <c r="BF17" s="99">
        <f t="shared" si="7"/>
        <v>16</v>
      </c>
      <c r="BG17" s="99">
        <f t="shared" si="7"/>
        <v>13</v>
      </c>
      <c r="BH17" s="99">
        <f t="shared" si="7"/>
        <v>11</v>
      </c>
      <c r="BI17" s="99">
        <f t="shared" si="7"/>
        <v>7</v>
      </c>
      <c r="BJ17" s="99">
        <f t="shared" si="7"/>
        <v>7</v>
      </c>
      <c r="BK17" s="99">
        <f t="shared" si="7"/>
        <v>5</v>
      </c>
      <c r="BL17" s="99">
        <f t="shared" si="7"/>
        <v>6</v>
      </c>
      <c r="BM17" s="99">
        <f t="shared" si="7"/>
        <v>8</v>
      </c>
      <c r="BN17" s="99">
        <f t="shared" si="7"/>
        <v>9</v>
      </c>
      <c r="BO17" s="99">
        <f t="shared" si="7"/>
        <v>20</v>
      </c>
      <c r="BP17" s="99">
        <f t="shared" si="7"/>
        <v>29</v>
      </c>
      <c r="BQ17" s="99">
        <f t="shared" si="7"/>
        <v>26</v>
      </c>
      <c r="BR17" s="99"/>
      <c r="BS17" s="99"/>
      <c r="BT17" s="99"/>
      <c r="BU17" s="99">
        <f t="shared" ref="BU17:CC17" si="8">AG18</f>
        <v>53</v>
      </c>
      <c r="BV17" s="99">
        <f t="shared" si="8"/>
        <v>42</v>
      </c>
      <c r="BW17" s="99">
        <f t="shared" si="8"/>
        <v>27</v>
      </c>
      <c r="BX17" s="99">
        <f t="shared" si="8"/>
        <v>12</v>
      </c>
      <c r="BY17" s="99">
        <f t="shared" si="8"/>
        <v>0</v>
      </c>
      <c r="BZ17" s="99">
        <f t="shared" si="8"/>
        <v>0</v>
      </c>
      <c r="CA17" s="99">
        <f t="shared" si="8"/>
        <v>0</v>
      </c>
      <c r="CB17" s="99">
        <f t="shared" si="8"/>
        <v>0</v>
      </c>
      <c r="CC17" s="99">
        <f t="shared" si="8"/>
        <v>0</v>
      </c>
    </row>
    <row r="18" spans="1:81" ht="16.5" customHeight="1" x14ac:dyDescent="0.2">
      <c r="A18" s="98" t="s">
        <v>104</v>
      </c>
      <c r="B18" s="145"/>
      <c r="C18" s="145"/>
      <c r="D18" s="145"/>
      <c r="E18" s="145">
        <f>B17+C17+D17+E17</f>
        <v>7</v>
      </c>
      <c r="F18" s="145">
        <f t="shared" ref="F18:K18" si="9">C17+D17+E17+F17</f>
        <v>11</v>
      </c>
      <c r="G18" s="145">
        <f t="shared" si="9"/>
        <v>8</v>
      </c>
      <c r="H18" s="145">
        <f t="shared" si="9"/>
        <v>11</v>
      </c>
      <c r="I18" s="145">
        <f t="shared" si="9"/>
        <v>16</v>
      </c>
      <c r="J18" s="145">
        <f t="shared" si="9"/>
        <v>17</v>
      </c>
      <c r="K18" s="145">
        <f t="shared" si="9"/>
        <v>20</v>
      </c>
      <c r="L18" s="146"/>
      <c r="M18" s="145"/>
      <c r="N18" s="145"/>
      <c r="O18" s="145"/>
      <c r="P18" s="145">
        <f>M17+N17+O17+P17</f>
        <v>18</v>
      </c>
      <c r="Q18" s="145">
        <f t="shared" ref="Q18:AB18" si="10">N17+O17+P17+Q17</f>
        <v>16</v>
      </c>
      <c r="R18" s="145">
        <f t="shared" si="10"/>
        <v>13</v>
      </c>
      <c r="S18" s="145">
        <f t="shared" si="10"/>
        <v>11</v>
      </c>
      <c r="T18" s="145">
        <f t="shared" si="10"/>
        <v>7</v>
      </c>
      <c r="U18" s="145">
        <f t="shared" si="10"/>
        <v>7</v>
      </c>
      <c r="V18" s="145">
        <f t="shared" si="10"/>
        <v>5</v>
      </c>
      <c r="W18" s="145">
        <f t="shared" si="10"/>
        <v>6</v>
      </c>
      <c r="X18" s="145">
        <f t="shared" si="10"/>
        <v>8</v>
      </c>
      <c r="Y18" s="145">
        <f t="shared" si="10"/>
        <v>9</v>
      </c>
      <c r="Z18" s="145">
        <f t="shared" si="10"/>
        <v>20</v>
      </c>
      <c r="AA18" s="145">
        <f t="shared" si="10"/>
        <v>29</v>
      </c>
      <c r="AB18" s="145">
        <f t="shared" si="10"/>
        <v>26</v>
      </c>
      <c r="AC18" s="146"/>
      <c r="AD18" s="145"/>
      <c r="AE18" s="145"/>
      <c r="AF18" s="145"/>
      <c r="AG18" s="145">
        <f>AD17+AE17+AF17+AG17</f>
        <v>53</v>
      </c>
      <c r="AH18" s="145">
        <f t="shared" ref="AH18:AO18" si="11">AE17+AF17+AG17+AH17</f>
        <v>42</v>
      </c>
      <c r="AI18" s="145">
        <f t="shared" si="11"/>
        <v>27</v>
      </c>
      <c r="AJ18" s="145">
        <f t="shared" si="11"/>
        <v>12</v>
      </c>
      <c r="AK18" s="145">
        <f t="shared" si="11"/>
        <v>0</v>
      </c>
      <c r="AL18" s="145">
        <f t="shared" si="11"/>
        <v>0</v>
      </c>
      <c r="AM18" s="145">
        <f t="shared" si="11"/>
        <v>0</v>
      </c>
      <c r="AN18" s="145">
        <f t="shared" si="11"/>
        <v>0</v>
      </c>
      <c r="AO18" s="145">
        <f t="shared" si="11"/>
        <v>0</v>
      </c>
      <c r="AP18" s="99"/>
      <c r="AQ18" s="99"/>
      <c r="AR18" s="99"/>
      <c r="AS18" s="99"/>
      <c r="AT18" s="99"/>
      <c r="AU18" s="99">
        <f t="shared" ref="AU18:BA18" si="12">E26</f>
        <v>0</v>
      </c>
      <c r="AV18" s="99">
        <f t="shared" si="12"/>
        <v>0</v>
      </c>
      <c r="AW18" s="99">
        <f t="shared" si="12"/>
        <v>0</v>
      </c>
      <c r="AX18" s="99">
        <f t="shared" si="12"/>
        <v>0</v>
      </c>
      <c r="AY18" s="99">
        <f t="shared" si="12"/>
        <v>0</v>
      </c>
      <c r="AZ18" s="99">
        <f t="shared" si="12"/>
        <v>0</v>
      </c>
      <c r="BA18" s="99">
        <f t="shared" si="12"/>
        <v>0</v>
      </c>
      <c r="BB18" s="99"/>
      <c r="BC18" s="99"/>
      <c r="BD18" s="99"/>
      <c r="BE18" s="99">
        <f t="shared" ref="BE18:BQ18" si="13">P26</f>
        <v>0</v>
      </c>
      <c r="BF18" s="99">
        <f t="shared" si="13"/>
        <v>0</v>
      </c>
      <c r="BG18" s="99">
        <f t="shared" si="13"/>
        <v>0</v>
      </c>
      <c r="BH18" s="99">
        <f t="shared" si="13"/>
        <v>0</v>
      </c>
      <c r="BI18" s="99">
        <f t="shared" si="13"/>
        <v>0</v>
      </c>
      <c r="BJ18" s="99">
        <f t="shared" si="13"/>
        <v>0</v>
      </c>
      <c r="BK18" s="99">
        <f t="shared" si="13"/>
        <v>0</v>
      </c>
      <c r="BL18" s="99">
        <f t="shared" si="13"/>
        <v>0</v>
      </c>
      <c r="BM18" s="99">
        <f t="shared" si="13"/>
        <v>0</v>
      </c>
      <c r="BN18" s="99">
        <f t="shared" si="13"/>
        <v>0</v>
      </c>
      <c r="BO18" s="99">
        <f t="shared" si="13"/>
        <v>0</v>
      </c>
      <c r="BP18" s="99">
        <f t="shared" si="13"/>
        <v>0</v>
      </c>
      <c r="BQ18" s="99">
        <f t="shared" si="13"/>
        <v>0</v>
      </c>
      <c r="BR18" s="99"/>
      <c r="BS18" s="99"/>
      <c r="BT18" s="99"/>
      <c r="BU18" s="99">
        <f t="shared" ref="BU18:CC18" si="14">AG26</f>
        <v>0</v>
      </c>
      <c r="BV18" s="99">
        <f t="shared" si="14"/>
        <v>0</v>
      </c>
      <c r="BW18" s="99">
        <f t="shared" si="14"/>
        <v>0</v>
      </c>
      <c r="BX18" s="99">
        <f t="shared" si="14"/>
        <v>0</v>
      </c>
      <c r="BY18" s="99">
        <f t="shared" si="14"/>
        <v>0</v>
      </c>
      <c r="BZ18" s="99">
        <f t="shared" si="14"/>
        <v>0</v>
      </c>
      <c r="CA18" s="99">
        <f t="shared" si="14"/>
        <v>0</v>
      </c>
      <c r="CB18" s="99">
        <f t="shared" si="14"/>
        <v>0</v>
      </c>
      <c r="CC18" s="99">
        <f t="shared" si="14"/>
        <v>0</v>
      </c>
    </row>
    <row r="19" spans="1:81" ht="16.5" customHeight="1" x14ac:dyDescent="0.2">
      <c r="A19" s="95" t="s">
        <v>105</v>
      </c>
      <c r="B19" s="147"/>
      <c r="C19" s="148" t="s">
        <v>106</v>
      </c>
      <c r="D19" s="149">
        <f>DIRECCIONALIDAD!J19/100</f>
        <v>0.9285714285714286</v>
      </c>
      <c r="E19" s="148"/>
      <c r="F19" s="148" t="s">
        <v>107</v>
      </c>
      <c r="G19" s="149">
        <f>DIRECCIONALIDAD!J20/100</f>
        <v>0</v>
      </c>
      <c r="H19" s="148"/>
      <c r="I19" s="148" t="s">
        <v>108</v>
      </c>
      <c r="J19" s="149">
        <f>DIRECCIONALIDAD!J21/100</f>
        <v>7.1428571428571425E-2</v>
      </c>
      <c r="K19" s="150"/>
      <c r="L19" s="144"/>
      <c r="M19" s="147"/>
      <c r="N19" s="148"/>
      <c r="O19" s="148" t="s">
        <v>106</v>
      </c>
      <c r="P19" s="149">
        <f>DIRECCIONALIDAD!J22/100</f>
        <v>0.66666666666666652</v>
      </c>
      <c r="Q19" s="148"/>
      <c r="R19" s="148"/>
      <c r="S19" s="148"/>
      <c r="T19" s="148" t="s">
        <v>107</v>
      </c>
      <c r="U19" s="149">
        <f>DIRECCIONALIDAD!J23/100</f>
        <v>0</v>
      </c>
      <c r="V19" s="148"/>
      <c r="W19" s="148"/>
      <c r="X19" s="148"/>
      <c r="Y19" s="148" t="s">
        <v>108</v>
      </c>
      <c r="Z19" s="149">
        <f>DIRECCIONALIDAD!J24/100</f>
        <v>0.33333333333333326</v>
      </c>
      <c r="AA19" s="148"/>
      <c r="AB19" s="150"/>
      <c r="AC19" s="144"/>
      <c r="AD19" s="147"/>
      <c r="AE19" s="148" t="s">
        <v>106</v>
      </c>
      <c r="AF19" s="149">
        <f>DIRECCIONALIDAD!J25/100</f>
        <v>1</v>
      </c>
      <c r="AG19" s="148"/>
      <c r="AH19" s="148"/>
      <c r="AI19" s="148"/>
      <c r="AJ19" s="148" t="s">
        <v>107</v>
      </c>
      <c r="AK19" s="149">
        <f>DIRECCIONALIDAD!J26/100</f>
        <v>0</v>
      </c>
      <c r="AL19" s="148"/>
      <c r="AM19" s="148"/>
      <c r="AN19" s="148" t="s">
        <v>108</v>
      </c>
      <c r="AO19" s="151">
        <f>DIRECCIONALIDAD!J27/100</f>
        <v>0</v>
      </c>
      <c r="AP19" s="90"/>
      <c r="AQ19" s="90"/>
      <c r="AR19" s="90"/>
      <c r="AS19" s="90"/>
      <c r="AT19" s="90"/>
      <c r="AU19" s="90">
        <f t="shared" ref="AU19:BA19" si="15">E22</f>
        <v>23</v>
      </c>
      <c r="AV19" s="90">
        <f t="shared" si="15"/>
        <v>24</v>
      </c>
      <c r="AW19" s="90">
        <f t="shared" si="15"/>
        <v>22</v>
      </c>
      <c r="AX19" s="90">
        <f t="shared" si="15"/>
        <v>14</v>
      </c>
      <c r="AY19" s="90">
        <f t="shared" si="15"/>
        <v>13</v>
      </c>
      <c r="AZ19" s="90">
        <f t="shared" si="15"/>
        <v>11</v>
      </c>
      <c r="BA19" s="90">
        <f t="shared" si="15"/>
        <v>13</v>
      </c>
      <c r="BB19" s="90"/>
      <c r="BC19" s="90"/>
      <c r="BD19" s="90"/>
      <c r="BE19" s="90">
        <f t="shared" ref="BE19:BQ19" si="16">P22</f>
        <v>4</v>
      </c>
      <c r="BF19" s="90">
        <f t="shared" si="16"/>
        <v>4</v>
      </c>
      <c r="BG19" s="90">
        <f t="shared" si="16"/>
        <v>7</v>
      </c>
      <c r="BH19" s="90">
        <f t="shared" si="16"/>
        <v>7</v>
      </c>
      <c r="BI19" s="90">
        <f t="shared" si="16"/>
        <v>6</v>
      </c>
      <c r="BJ19" s="90">
        <f t="shared" si="16"/>
        <v>4</v>
      </c>
      <c r="BK19" s="90">
        <f t="shared" si="16"/>
        <v>1</v>
      </c>
      <c r="BL19" s="90">
        <f t="shared" si="16"/>
        <v>0</v>
      </c>
      <c r="BM19" s="90">
        <f t="shared" si="16"/>
        <v>1</v>
      </c>
      <c r="BN19" s="90">
        <f t="shared" si="16"/>
        <v>3</v>
      </c>
      <c r="BO19" s="90">
        <f t="shared" si="16"/>
        <v>5</v>
      </c>
      <c r="BP19" s="90">
        <f t="shared" si="16"/>
        <v>10</v>
      </c>
      <c r="BQ19" s="90">
        <f t="shared" si="16"/>
        <v>12</v>
      </c>
      <c r="BR19" s="90"/>
      <c r="BS19" s="90"/>
      <c r="BT19" s="90"/>
      <c r="BU19" s="90">
        <f t="shared" ref="BU19:CC19" si="17">AG22</f>
        <v>15</v>
      </c>
      <c r="BV19" s="90">
        <f t="shared" si="17"/>
        <v>11</v>
      </c>
      <c r="BW19" s="90">
        <f t="shared" si="17"/>
        <v>5</v>
      </c>
      <c r="BX19" s="90">
        <f t="shared" si="17"/>
        <v>3</v>
      </c>
      <c r="BY19" s="90">
        <f t="shared" si="17"/>
        <v>0</v>
      </c>
      <c r="BZ19" s="90">
        <f t="shared" si="17"/>
        <v>0</v>
      </c>
      <c r="CA19" s="90">
        <f t="shared" si="17"/>
        <v>0</v>
      </c>
      <c r="CB19" s="90">
        <f t="shared" si="17"/>
        <v>0</v>
      </c>
      <c r="CC19" s="90">
        <f t="shared" si="17"/>
        <v>0</v>
      </c>
    </row>
    <row r="20" spans="1:81" ht="16.5" customHeight="1" x14ac:dyDescent="0.2">
      <c r="A20" s="90"/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4"/>
      <c r="S20" s="144"/>
      <c r="T20" s="233" t="s">
        <v>102</v>
      </c>
      <c r="U20" s="233"/>
      <c r="V20" s="152">
        <v>3</v>
      </c>
      <c r="W20" s="144"/>
      <c r="X20" s="144"/>
      <c r="Y20" s="144"/>
      <c r="Z20" s="144"/>
      <c r="AA20" s="144"/>
      <c r="AB20" s="144"/>
      <c r="AC20" s="144"/>
      <c r="AD20" s="144"/>
      <c r="AE20" s="144"/>
      <c r="AF20" s="144"/>
      <c r="AG20" s="144"/>
      <c r="AH20" s="144"/>
      <c r="AI20" s="144"/>
      <c r="AJ20" s="144"/>
      <c r="AK20" s="144"/>
      <c r="AL20" s="144"/>
      <c r="AM20" s="144"/>
      <c r="AN20" s="144"/>
      <c r="AO20" s="144"/>
      <c r="AP20" s="90"/>
      <c r="AQ20" s="90"/>
      <c r="AR20" s="90"/>
      <c r="AS20" s="90"/>
      <c r="AT20" s="90"/>
      <c r="AU20" s="90">
        <f t="shared" ref="AU20:BA20" si="18">E30</f>
        <v>44</v>
      </c>
      <c r="AV20" s="90">
        <f t="shared" si="18"/>
        <v>45</v>
      </c>
      <c r="AW20" s="90">
        <f t="shared" si="18"/>
        <v>38</v>
      </c>
      <c r="AX20" s="90">
        <f t="shared" si="18"/>
        <v>31</v>
      </c>
      <c r="AY20" s="90">
        <f t="shared" si="18"/>
        <v>35</v>
      </c>
      <c r="AZ20" s="90">
        <f t="shared" si="18"/>
        <v>34</v>
      </c>
      <c r="BA20" s="90">
        <f t="shared" si="18"/>
        <v>40</v>
      </c>
      <c r="BB20" s="90"/>
      <c r="BC20" s="90"/>
      <c r="BD20" s="90"/>
      <c r="BE20" s="90">
        <f t="shared" ref="BE20:BQ20" si="19">P30</f>
        <v>23</v>
      </c>
      <c r="BF20" s="90">
        <f t="shared" si="19"/>
        <v>21</v>
      </c>
      <c r="BG20" s="90">
        <f t="shared" si="19"/>
        <v>25</v>
      </c>
      <c r="BH20" s="90">
        <f t="shared" si="19"/>
        <v>23</v>
      </c>
      <c r="BI20" s="90">
        <f t="shared" si="19"/>
        <v>18</v>
      </c>
      <c r="BJ20" s="90">
        <f t="shared" si="19"/>
        <v>16</v>
      </c>
      <c r="BK20" s="90">
        <f t="shared" si="19"/>
        <v>7</v>
      </c>
      <c r="BL20" s="90">
        <f t="shared" si="19"/>
        <v>6</v>
      </c>
      <c r="BM20" s="90">
        <f t="shared" si="19"/>
        <v>10</v>
      </c>
      <c r="BN20" s="90">
        <f t="shared" si="19"/>
        <v>15</v>
      </c>
      <c r="BO20" s="90">
        <f t="shared" si="19"/>
        <v>30</v>
      </c>
      <c r="BP20" s="90">
        <f t="shared" si="19"/>
        <v>44</v>
      </c>
      <c r="BQ20" s="90">
        <f t="shared" si="19"/>
        <v>44</v>
      </c>
      <c r="BR20" s="90"/>
      <c r="BS20" s="90"/>
      <c r="BT20" s="90"/>
      <c r="BU20" s="90">
        <f t="shared" ref="BU20:CC20" si="20">AG30</f>
        <v>71</v>
      </c>
      <c r="BV20" s="90">
        <f t="shared" si="20"/>
        <v>55</v>
      </c>
      <c r="BW20" s="90">
        <f t="shared" si="20"/>
        <v>33</v>
      </c>
      <c r="BX20" s="90">
        <f t="shared" si="20"/>
        <v>16</v>
      </c>
      <c r="BY20" s="90">
        <f t="shared" si="20"/>
        <v>0</v>
      </c>
      <c r="BZ20" s="90">
        <f t="shared" si="20"/>
        <v>0</v>
      </c>
      <c r="CA20" s="90">
        <f t="shared" si="20"/>
        <v>0</v>
      </c>
      <c r="CB20" s="90">
        <f t="shared" si="20"/>
        <v>0</v>
      </c>
      <c r="CC20" s="90">
        <f t="shared" si="20"/>
        <v>0</v>
      </c>
    </row>
    <row r="21" spans="1:81" ht="16.5" customHeight="1" x14ac:dyDescent="0.2">
      <c r="A21" s="98" t="s">
        <v>103</v>
      </c>
      <c r="B21" s="145">
        <f>'G-4'!F10</f>
        <v>4</v>
      </c>
      <c r="C21" s="145">
        <f>'G-4'!F11</f>
        <v>3</v>
      </c>
      <c r="D21" s="145">
        <f>'G-4'!F12</f>
        <v>11</v>
      </c>
      <c r="E21" s="145">
        <f>'G-4'!F13</f>
        <v>5</v>
      </c>
      <c r="F21" s="145">
        <f>'G-4'!F14</f>
        <v>5</v>
      </c>
      <c r="G21" s="145">
        <f>'G-4'!F15</f>
        <v>1</v>
      </c>
      <c r="H21" s="145">
        <f>'G-4'!F16</f>
        <v>3</v>
      </c>
      <c r="I21" s="145">
        <f>'G-4'!F17</f>
        <v>4</v>
      </c>
      <c r="J21" s="145">
        <f>'G-4'!F18</f>
        <v>3</v>
      </c>
      <c r="K21" s="145">
        <f>'G-4'!F19</f>
        <v>3</v>
      </c>
      <c r="L21" s="146"/>
      <c r="M21" s="145">
        <f>'G-4'!F20</f>
        <v>2</v>
      </c>
      <c r="N21" s="145">
        <f>'G-4'!F21</f>
        <v>0</v>
      </c>
      <c r="O21" s="145">
        <f>'G-4'!F22</f>
        <v>1</v>
      </c>
      <c r="P21" s="145">
        <f>'G-4'!M10</f>
        <v>1</v>
      </c>
      <c r="Q21" s="145">
        <f>'G-4'!M11</f>
        <v>2</v>
      </c>
      <c r="R21" s="145">
        <f>'G-4'!M12</f>
        <v>3</v>
      </c>
      <c r="S21" s="145">
        <f>'G-4'!M13</f>
        <v>1</v>
      </c>
      <c r="T21" s="145">
        <f>'G-4'!M14</f>
        <v>0</v>
      </c>
      <c r="U21" s="145">
        <f>'G-4'!M15</f>
        <v>0</v>
      </c>
      <c r="V21" s="145">
        <f>'G-4'!M16</f>
        <v>0</v>
      </c>
      <c r="W21" s="145">
        <f>'G-4'!M17</f>
        <v>0</v>
      </c>
      <c r="X21" s="145">
        <f>'G-4'!M18</f>
        <v>1</v>
      </c>
      <c r="Y21" s="145">
        <f>'G-4'!M19</f>
        <v>2</v>
      </c>
      <c r="Z21" s="145">
        <f>'G-4'!M20</f>
        <v>2</v>
      </c>
      <c r="AA21" s="145">
        <f>'G-4'!M21</f>
        <v>5</v>
      </c>
      <c r="AB21" s="145">
        <f>'G-4'!M22</f>
        <v>3</v>
      </c>
      <c r="AC21" s="146"/>
      <c r="AD21" s="145">
        <f>'G-4'!T10</f>
        <v>4</v>
      </c>
      <c r="AE21" s="145">
        <f>'G-4'!T11</f>
        <v>6</v>
      </c>
      <c r="AF21" s="145">
        <f>'G-4'!T12</f>
        <v>2</v>
      </c>
      <c r="AG21" s="145">
        <f>'G-4'!T13</f>
        <v>3</v>
      </c>
      <c r="AH21" s="145">
        <f>'G-4'!T14</f>
        <v>0</v>
      </c>
      <c r="AI21" s="145">
        <f>'G-4'!T15</f>
        <v>0</v>
      </c>
      <c r="AJ21" s="145">
        <f>'G-4'!T16</f>
        <v>0</v>
      </c>
      <c r="AK21" s="145">
        <f>'G-4'!T17</f>
        <v>0</v>
      </c>
      <c r="AL21" s="145">
        <f>'G-4'!T18</f>
        <v>0</v>
      </c>
      <c r="AM21" s="145">
        <f>'G-4'!T19</f>
        <v>0</v>
      </c>
      <c r="AN21" s="145">
        <f>'G-4'!T20</f>
        <v>0</v>
      </c>
      <c r="AO21" s="145">
        <f>'G-4'!T21</f>
        <v>0</v>
      </c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99"/>
      <c r="CC21" s="99"/>
    </row>
    <row r="22" spans="1:81" ht="16.5" customHeight="1" x14ac:dyDescent="0.2">
      <c r="A22" s="98" t="s">
        <v>104</v>
      </c>
      <c r="B22" s="145"/>
      <c r="C22" s="145"/>
      <c r="D22" s="145"/>
      <c r="E22" s="145">
        <f>B21+C21+D21+E21</f>
        <v>23</v>
      </c>
      <c r="F22" s="145">
        <f t="shared" ref="F22:K22" si="21">C21+D21+E21+F21</f>
        <v>24</v>
      </c>
      <c r="G22" s="145">
        <f t="shared" si="21"/>
        <v>22</v>
      </c>
      <c r="H22" s="145">
        <f t="shared" si="21"/>
        <v>14</v>
      </c>
      <c r="I22" s="145">
        <f t="shared" si="21"/>
        <v>13</v>
      </c>
      <c r="J22" s="145">
        <f t="shared" si="21"/>
        <v>11</v>
      </c>
      <c r="K22" s="145">
        <f t="shared" si="21"/>
        <v>13</v>
      </c>
      <c r="L22" s="146"/>
      <c r="M22" s="145"/>
      <c r="N22" s="145"/>
      <c r="O22" s="145"/>
      <c r="P22" s="145">
        <f>M21+N21+O21+P21</f>
        <v>4</v>
      </c>
      <c r="Q22" s="145">
        <f t="shared" ref="Q22:AB22" si="22">N21+O21+P21+Q21</f>
        <v>4</v>
      </c>
      <c r="R22" s="145">
        <f t="shared" si="22"/>
        <v>7</v>
      </c>
      <c r="S22" s="145">
        <f t="shared" si="22"/>
        <v>7</v>
      </c>
      <c r="T22" s="145">
        <f t="shared" si="22"/>
        <v>6</v>
      </c>
      <c r="U22" s="145">
        <f t="shared" si="22"/>
        <v>4</v>
      </c>
      <c r="V22" s="145">
        <f t="shared" si="22"/>
        <v>1</v>
      </c>
      <c r="W22" s="145">
        <f t="shared" si="22"/>
        <v>0</v>
      </c>
      <c r="X22" s="145">
        <f t="shared" si="22"/>
        <v>1</v>
      </c>
      <c r="Y22" s="145">
        <f t="shared" si="22"/>
        <v>3</v>
      </c>
      <c r="Z22" s="145">
        <f t="shared" si="22"/>
        <v>5</v>
      </c>
      <c r="AA22" s="145">
        <f t="shared" si="22"/>
        <v>10</v>
      </c>
      <c r="AB22" s="145">
        <f t="shared" si="22"/>
        <v>12</v>
      </c>
      <c r="AC22" s="146"/>
      <c r="AD22" s="145"/>
      <c r="AE22" s="145"/>
      <c r="AF22" s="145"/>
      <c r="AG22" s="145">
        <f>AD21+AE21+AF21+AG21</f>
        <v>15</v>
      </c>
      <c r="AH22" s="145">
        <f t="shared" ref="AH22:AO22" si="23">AE21+AF21+AG21+AH21</f>
        <v>11</v>
      </c>
      <c r="AI22" s="145">
        <f t="shared" si="23"/>
        <v>5</v>
      </c>
      <c r="AJ22" s="145">
        <f t="shared" si="23"/>
        <v>3</v>
      </c>
      <c r="AK22" s="145">
        <f t="shared" si="23"/>
        <v>0</v>
      </c>
      <c r="AL22" s="145">
        <f t="shared" si="23"/>
        <v>0</v>
      </c>
      <c r="AM22" s="145">
        <f t="shared" si="23"/>
        <v>0</v>
      </c>
      <c r="AN22" s="145">
        <f t="shared" si="23"/>
        <v>0</v>
      </c>
      <c r="AO22" s="145">
        <f t="shared" si="23"/>
        <v>0</v>
      </c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</row>
    <row r="23" spans="1:81" ht="16.5" customHeight="1" x14ac:dyDescent="0.2">
      <c r="A23" s="95" t="s">
        <v>105</v>
      </c>
      <c r="B23" s="147"/>
      <c r="C23" s="148" t="s">
        <v>106</v>
      </c>
      <c r="D23" s="149">
        <f>DIRECCIONALIDAD!J28/100</f>
        <v>0</v>
      </c>
      <c r="E23" s="148"/>
      <c r="F23" s="148" t="s">
        <v>107</v>
      </c>
      <c r="G23" s="149">
        <f>DIRECCIONALIDAD!J29/100</f>
        <v>0.6</v>
      </c>
      <c r="H23" s="148"/>
      <c r="I23" s="148" t="s">
        <v>108</v>
      </c>
      <c r="J23" s="149">
        <f>DIRECCIONALIDAD!J30/100</f>
        <v>0.4</v>
      </c>
      <c r="K23" s="150"/>
      <c r="L23" s="144"/>
      <c r="M23" s="147"/>
      <c r="N23" s="148"/>
      <c r="O23" s="148" t="s">
        <v>106</v>
      </c>
      <c r="P23" s="149">
        <f>DIRECCIONALIDAD!J31/100</f>
        <v>0</v>
      </c>
      <c r="Q23" s="148"/>
      <c r="R23" s="148"/>
      <c r="S23" s="148"/>
      <c r="T23" s="148" t="s">
        <v>107</v>
      </c>
      <c r="U23" s="149">
        <f>DIRECCIONALIDAD!J32/100</f>
        <v>0.58620689655172409</v>
      </c>
      <c r="V23" s="148"/>
      <c r="W23" s="148"/>
      <c r="X23" s="148"/>
      <c r="Y23" s="148" t="s">
        <v>108</v>
      </c>
      <c r="Z23" s="149">
        <f>DIRECCIONALIDAD!J33/100</f>
        <v>0.41379310344827586</v>
      </c>
      <c r="AA23" s="148"/>
      <c r="AB23" s="148"/>
      <c r="AC23" s="144"/>
      <c r="AD23" s="147"/>
      <c r="AE23" s="148" t="s">
        <v>106</v>
      </c>
      <c r="AF23" s="149">
        <f>DIRECCIONALIDAD!J34/100</f>
        <v>0</v>
      </c>
      <c r="AG23" s="148"/>
      <c r="AH23" s="148"/>
      <c r="AI23" s="148"/>
      <c r="AJ23" s="148" t="s">
        <v>107</v>
      </c>
      <c r="AK23" s="149">
        <f>DIRECCIONALIDAD!J35/100</f>
        <v>0.56603773584905659</v>
      </c>
      <c r="AL23" s="148"/>
      <c r="AM23" s="148"/>
      <c r="AN23" s="148" t="s">
        <v>108</v>
      </c>
      <c r="AO23" s="149">
        <f>DIRECCIONALIDAD!J36/100</f>
        <v>0.43396226415094341</v>
      </c>
      <c r="AP23" s="90"/>
      <c r="AQ23" s="90"/>
      <c r="AR23" s="90"/>
      <c r="AS23" s="90"/>
      <c r="AT23" s="90"/>
      <c r="AU23" s="90"/>
      <c r="AV23" s="90"/>
      <c r="AW23" s="90"/>
      <c r="AX23" s="90"/>
      <c r="AY23" s="90"/>
      <c r="AZ23" s="90"/>
      <c r="BA23" s="90"/>
      <c r="BB23" s="90"/>
      <c r="BC23" s="90"/>
      <c r="BD23" s="90"/>
      <c r="BE23" s="90"/>
      <c r="BF23" s="90"/>
      <c r="BG23" s="90"/>
      <c r="BH23" s="90"/>
      <c r="BI23" s="90"/>
      <c r="BJ23" s="90"/>
      <c r="BK23" s="90"/>
      <c r="BL23" s="90"/>
      <c r="BM23" s="90"/>
      <c r="BN23" s="90"/>
      <c r="BO23" s="90"/>
      <c r="BP23" s="90"/>
      <c r="BQ23" s="90"/>
      <c r="BR23" s="90"/>
      <c r="BS23" s="90"/>
      <c r="BT23" s="90"/>
      <c r="BU23" s="90"/>
      <c r="BV23" s="90"/>
      <c r="BW23" s="90"/>
      <c r="BX23" s="90"/>
      <c r="BY23" s="90"/>
      <c r="BZ23" s="90"/>
      <c r="CA23" s="90"/>
      <c r="CB23" s="90"/>
      <c r="CC23" s="90"/>
    </row>
    <row r="24" spans="1:81" ht="16.5" customHeight="1" x14ac:dyDescent="0.2">
      <c r="A24" s="90"/>
      <c r="B24" s="144"/>
      <c r="C24" s="144"/>
      <c r="D24" s="144"/>
      <c r="E24" s="144"/>
      <c r="F24" s="144"/>
      <c r="G24" s="144"/>
      <c r="H24" s="144"/>
      <c r="I24" s="144"/>
      <c r="J24" s="144"/>
      <c r="K24" s="144"/>
      <c r="L24" s="144"/>
      <c r="M24" s="144"/>
      <c r="N24" s="144"/>
      <c r="O24" s="144"/>
      <c r="P24" s="144"/>
      <c r="Q24" s="144"/>
      <c r="R24" s="144"/>
      <c r="S24" s="144"/>
      <c r="T24" s="233" t="s">
        <v>102</v>
      </c>
      <c r="U24" s="233"/>
      <c r="V24" s="152">
        <v>4</v>
      </c>
      <c r="W24" s="144"/>
      <c r="X24" s="144"/>
      <c r="Y24" s="144"/>
      <c r="Z24" s="144"/>
      <c r="AA24" s="144"/>
      <c r="AB24" s="144"/>
      <c r="AC24" s="144"/>
      <c r="AD24" s="144"/>
      <c r="AE24" s="144"/>
      <c r="AF24" s="144"/>
      <c r="AG24" s="144"/>
      <c r="AH24" s="144"/>
      <c r="AI24" s="144"/>
      <c r="AJ24" s="144"/>
      <c r="AK24" s="144"/>
      <c r="AL24" s="144"/>
      <c r="AM24" s="144"/>
      <c r="AN24" s="144"/>
      <c r="AO24" s="144"/>
      <c r="AP24" s="90"/>
      <c r="AQ24" s="90"/>
      <c r="AR24" s="90"/>
      <c r="AS24" s="90"/>
      <c r="AT24" s="90"/>
      <c r="AU24" s="90"/>
      <c r="AV24" s="90"/>
      <c r="AW24" s="90"/>
      <c r="AX24" s="90"/>
      <c r="AY24" s="90"/>
      <c r="AZ24" s="90"/>
      <c r="BA24" s="90"/>
      <c r="BB24" s="90"/>
      <c r="BC24" s="90"/>
      <c r="BD24" s="90"/>
      <c r="BE24" s="90"/>
      <c r="BF24" s="90"/>
      <c r="BG24" s="90"/>
      <c r="BH24" s="90"/>
      <c r="BI24" s="90"/>
      <c r="BJ24" s="90"/>
      <c r="BK24" s="90"/>
      <c r="BL24" s="90"/>
      <c r="BM24" s="90"/>
      <c r="BN24" s="90"/>
      <c r="BO24" s="90"/>
      <c r="BP24" s="90"/>
      <c r="BQ24" s="90"/>
      <c r="BR24" s="90"/>
      <c r="BS24" s="90"/>
      <c r="BT24" s="90"/>
      <c r="BU24" s="90"/>
      <c r="BV24" s="90"/>
      <c r="BW24" s="90"/>
      <c r="BX24" s="90"/>
      <c r="BY24" s="90"/>
      <c r="BZ24" s="90"/>
      <c r="CA24" s="90"/>
      <c r="CB24" s="90"/>
      <c r="CC24" s="90"/>
    </row>
    <row r="25" spans="1:81" ht="16.5" customHeight="1" x14ac:dyDescent="0.2">
      <c r="A25" s="98" t="s">
        <v>103</v>
      </c>
      <c r="B25" s="145"/>
      <c r="C25" s="145"/>
      <c r="D25" s="145"/>
      <c r="E25" s="145"/>
      <c r="F25" s="145"/>
      <c r="G25" s="145"/>
      <c r="H25" s="145"/>
      <c r="I25" s="145"/>
      <c r="J25" s="145"/>
      <c r="K25" s="145"/>
      <c r="L25" s="146"/>
      <c r="M25" s="145"/>
      <c r="N25" s="145"/>
      <c r="O25" s="145"/>
      <c r="P25" s="145"/>
      <c r="Q25" s="145"/>
      <c r="R25" s="145"/>
      <c r="S25" s="145"/>
      <c r="T25" s="145"/>
      <c r="U25" s="145"/>
      <c r="V25" s="145"/>
      <c r="W25" s="145"/>
      <c r="X25" s="145"/>
      <c r="Y25" s="145"/>
      <c r="Z25" s="145"/>
      <c r="AA25" s="145"/>
      <c r="AB25" s="145"/>
      <c r="AC25" s="146"/>
      <c r="AD25" s="145"/>
      <c r="AE25" s="145"/>
      <c r="AF25" s="145"/>
      <c r="AG25" s="145"/>
      <c r="AH25" s="145"/>
      <c r="AI25" s="145"/>
      <c r="AJ25" s="145"/>
      <c r="AK25" s="145"/>
      <c r="AL25" s="145"/>
      <c r="AM25" s="145"/>
      <c r="AN25" s="145"/>
      <c r="AO25" s="145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99"/>
      <c r="CA25" s="99"/>
      <c r="CB25" s="99"/>
      <c r="CC25" s="99"/>
    </row>
    <row r="26" spans="1:81" ht="16.5" customHeight="1" x14ac:dyDescent="0.2">
      <c r="A26" s="98" t="s">
        <v>104</v>
      </c>
      <c r="B26" s="145"/>
      <c r="C26" s="145"/>
      <c r="D26" s="145"/>
      <c r="E26" s="145"/>
      <c r="F26" s="145"/>
      <c r="G26" s="145"/>
      <c r="H26" s="145"/>
      <c r="I26" s="145"/>
      <c r="J26" s="145"/>
      <c r="K26" s="145"/>
      <c r="L26" s="146"/>
      <c r="M26" s="145"/>
      <c r="N26" s="145"/>
      <c r="O26" s="145"/>
      <c r="P26" s="145"/>
      <c r="Q26" s="145"/>
      <c r="R26" s="145"/>
      <c r="S26" s="145"/>
      <c r="T26" s="145"/>
      <c r="U26" s="145"/>
      <c r="V26" s="145"/>
      <c r="W26" s="145"/>
      <c r="X26" s="145"/>
      <c r="Y26" s="145"/>
      <c r="Z26" s="145"/>
      <c r="AA26" s="145"/>
      <c r="AB26" s="145"/>
      <c r="AC26" s="146"/>
      <c r="AD26" s="145"/>
      <c r="AE26" s="145"/>
      <c r="AF26" s="145"/>
      <c r="AG26" s="145"/>
      <c r="AH26" s="145"/>
      <c r="AI26" s="145"/>
      <c r="AJ26" s="145"/>
      <c r="AK26" s="145"/>
      <c r="AL26" s="145"/>
      <c r="AM26" s="145"/>
      <c r="AN26" s="145"/>
      <c r="AO26" s="145"/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99"/>
      <c r="BN26" s="99"/>
      <c r="BO26" s="99"/>
      <c r="BP26" s="99"/>
      <c r="BQ26" s="99"/>
      <c r="BR26" s="99"/>
      <c r="BS26" s="99"/>
      <c r="BT26" s="99"/>
      <c r="BU26" s="99"/>
      <c r="BV26" s="99"/>
      <c r="BW26" s="99"/>
      <c r="BX26" s="99"/>
      <c r="BY26" s="99"/>
      <c r="BZ26" s="99"/>
      <c r="CA26" s="99"/>
      <c r="CB26" s="99"/>
      <c r="CC26" s="99"/>
    </row>
    <row r="27" spans="1:81" ht="16.5" customHeight="1" x14ac:dyDescent="0.2">
      <c r="A27" s="95" t="s">
        <v>105</v>
      </c>
      <c r="B27" s="147"/>
      <c r="C27" s="148" t="s">
        <v>106</v>
      </c>
      <c r="D27" s="149">
        <f>DIRECCIONALIDAD!J37/100</f>
        <v>8.3333333333333315E-2</v>
      </c>
      <c r="E27" s="148"/>
      <c r="F27" s="148" t="s">
        <v>107</v>
      </c>
      <c r="G27" s="149">
        <f>DIRECCIONALIDAD!J38/100</f>
        <v>0.91666666666666652</v>
      </c>
      <c r="H27" s="148"/>
      <c r="I27" s="148" t="s">
        <v>108</v>
      </c>
      <c r="J27" s="149">
        <f>DIRECCIONALIDAD!J39/100</f>
        <v>0</v>
      </c>
      <c r="K27" s="150"/>
      <c r="L27" s="144"/>
      <c r="M27" s="147"/>
      <c r="N27" s="148"/>
      <c r="O27" s="148" t="s">
        <v>106</v>
      </c>
      <c r="P27" s="149">
        <f>DIRECCIONALIDAD!J40/100</f>
        <v>0.25</v>
      </c>
      <c r="Q27" s="148"/>
      <c r="R27" s="148"/>
      <c r="S27" s="148"/>
      <c r="T27" s="148" t="s">
        <v>107</v>
      </c>
      <c r="U27" s="149">
        <f>DIRECCIONALIDAD!J41/100</f>
        <v>0.75</v>
      </c>
      <c r="V27" s="148"/>
      <c r="W27" s="148"/>
      <c r="X27" s="148"/>
      <c r="Y27" s="148" t="s">
        <v>108</v>
      </c>
      <c r="Z27" s="149">
        <f>DIRECCIONALIDAD!J42/100</f>
        <v>0</v>
      </c>
      <c r="AA27" s="148"/>
      <c r="AB27" s="150"/>
      <c r="AC27" s="144"/>
      <c r="AD27" s="147"/>
      <c r="AE27" s="148" t="s">
        <v>106</v>
      </c>
      <c r="AF27" s="149">
        <f>DIRECCIONALIDAD!J43/100</f>
        <v>0</v>
      </c>
      <c r="AG27" s="148"/>
      <c r="AH27" s="148"/>
      <c r="AI27" s="148"/>
      <c r="AJ27" s="148" t="s">
        <v>107</v>
      </c>
      <c r="AK27" s="149">
        <f>DIRECCIONALIDAD!J44/100</f>
        <v>1</v>
      </c>
      <c r="AL27" s="148"/>
      <c r="AM27" s="148"/>
      <c r="AN27" s="148" t="s">
        <v>108</v>
      </c>
      <c r="AO27" s="151">
        <f>DIRECCIONALIDAD!J45/100</f>
        <v>0</v>
      </c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</row>
    <row r="28" spans="1:81" ht="16.5" customHeight="1" x14ac:dyDescent="0.2">
      <c r="A28" s="90"/>
      <c r="B28" s="144"/>
      <c r="C28" s="144"/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  <c r="S28" s="144"/>
      <c r="T28" s="233" t="s">
        <v>102</v>
      </c>
      <c r="U28" s="233"/>
      <c r="V28" s="143" t="s">
        <v>109</v>
      </c>
      <c r="W28" s="144"/>
      <c r="X28" s="144"/>
      <c r="Y28" s="144"/>
      <c r="Z28" s="144"/>
      <c r="AA28" s="144"/>
      <c r="AB28" s="144"/>
      <c r="AC28" s="144"/>
      <c r="AD28" s="144"/>
      <c r="AE28" s="144"/>
      <c r="AF28" s="144"/>
      <c r="AG28" s="144"/>
      <c r="AH28" s="144"/>
      <c r="AI28" s="144"/>
      <c r="AJ28" s="144"/>
      <c r="AK28" s="144"/>
      <c r="AL28" s="144"/>
      <c r="AM28" s="144"/>
      <c r="AN28" s="144"/>
      <c r="AO28" s="144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90"/>
      <c r="BE28" s="90"/>
      <c r="BF28" s="90"/>
      <c r="BG28" s="90"/>
      <c r="BH28" s="90"/>
      <c r="BI28" s="90"/>
      <c r="BJ28" s="90"/>
      <c r="BK28" s="90"/>
      <c r="BL28" s="90"/>
      <c r="BM28" s="90"/>
      <c r="BN28" s="90"/>
      <c r="BO28" s="90"/>
      <c r="BP28" s="90"/>
      <c r="BQ28" s="90"/>
      <c r="BR28" s="90"/>
      <c r="BS28" s="90"/>
      <c r="BT28" s="90"/>
      <c r="BU28" s="90"/>
      <c r="BV28" s="90"/>
      <c r="BW28" s="90"/>
      <c r="BX28" s="90"/>
      <c r="BY28" s="90"/>
      <c r="BZ28" s="90"/>
      <c r="CA28" s="90"/>
      <c r="CB28" s="90"/>
      <c r="CC28" s="90"/>
    </row>
    <row r="29" spans="1:81" ht="16.5" customHeight="1" x14ac:dyDescent="0.2">
      <c r="A29" s="98" t="s">
        <v>103</v>
      </c>
      <c r="B29" s="145">
        <f>B13+B17+B21+B25</f>
        <v>10</v>
      </c>
      <c r="C29" s="145">
        <f t="shared" ref="C29:K29" si="24">C13+C17+C21+C25</f>
        <v>9</v>
      </c>
      <c r="D29" s="145">
        <f t="shared" si="24"/>
        <v>17</v>
      </c>
      <c r="E29" s="145">
        <f t="shared" si="24"/>
        <v>8</v>
      </c>
      <c r="F29" s="145">
        <f t="shared" si="24"/>
        <v>11</v>
      </c>
      <c r="G29" s="145">
        <f t="shared" si="24"/>
        <v>2</v>
      </c>
      <c r="H29" s="145">
        <f t="shared" si="24"/>
        <v>10</v>
      </c>
      <c r="I29" s="145">
        <f t="shared" si="24"/>
        <v>12</v>
      </c>
      <c r="J29" s="145">
        <f t="shared" si="24"/>
        <v>10</v>
      </c>
      <c r="K29" s="145">
        <f t="shared" si="24"/>
        <v>8</v>
      </c>
      <c r="L29" s="146"/>
      <c r="M29" s="145">
        <f>M13+M17+M21+M25</f>
        <v>6</v>
      </c>
      <c r="N29" s="145">
        <f t="shared" ref="N29:AB29" si="25">N13+N17+N21+N25</f>
        <v>6</v>
      </c>
      <c r="O29" s="145">
        <f t="shared" si="25"/>
        <v>4</v>
      </c>
      <c r="P29" s="145">
        <f t="shared" si="25"/>
        <v>7</v>
      </c>
      <c r="Q29" s="145">
        <f t="shared" si="25"/>
        <v>4</v>
      </c>
      <c r="R29" s="145">
        <f t="shared" si="25"/>
        <v>10</v>
      </c>
      <c r="S29" s="145">
        <f t="shared" si="25"/>
        <v>2</v>
      </c>
      <c r="T29" s="145">
        <f t="shared" si="25"/>
        <v>2</v>
      </c>
      <c r="U29" s="145">
        <f t="shared" si="25"/>
        <v>2</v>
      </c>
      <c r="V29" s="145">
        <f t="shared" si="25"/>
        <v>1</v>
      </c>
      <c r="W29" s="145">
        <f t="shared" si="25"/>
        <v>1</v>
      </c>
      <c r="X29" s="145">
        <f t="shared" si="25"/>
        <v>6</v>
      </c>
      <c r="Y29" s="145">
        <f t="shared" si="25"/>
        <v>7</v>
      </c>
      <c r="Z29" s="145">
        <f t="shared" si="25"/>
        <v>16</v>
      </c>
      <c r="AA29" s="145">
        <f t="shared" si="25"/>
        <v>15</v>
      </c>
      <c r="AB29" s="145">
        <f t="shared" si="25"/>
        <v>6</v>
      </c>
      <c r="AC29" s="146"/>
      <c r="AD29" s="145">
        <f>AD13+AD17+AD21+AD25</f>
        <v>16</v>
      </c>
      <c r="AE29" s="145">
        <f t="shared" ref="AE29:AO29" si="26">AE13+AE17+AE21+AE25</f>
        <v>22</v>
      </c>
      <c r="AF29" s="145">
        <f t="shared" si="26"/>
        <v>17</v>
      </c>
      <c r="AG29" s="145">
        <f t="shared" si="26"/>
        <v>16</v>
      </c>
      <c r="AH29" s="145">
        <f t="shared" si="26"/>
        <v>0</v>
      </c>
      <c r="AI29" s="145">
        <f t="shared" si="26"/>
        <v>0</v>
      </c>
      <c r="AJ29" s="145">
        <f t="shared" si="26"/>
        <v>0</v>
      </c>
      <c r="AK29" s="145">
        <f t="shared" si="26"/>
        <v>0</v>
      </c>
      <c r="AL29" s="145">
        <f t="shared" si="26"/>
        <v>0</v>
      </c>
      <c r="AM29" s="145">
        <f t="shared" si="26"/>
        <v>0</v>
      </c>
      <c r="AN29" s="145">
        <f t="shared" si="26"/>
        <v>0</v>
      </c>
      <c r="AO29" s="145">
        <f t="shared" si="26"/>
        <v>0</v>
      </c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</row>
    <row r="30" spans="1:81" ht="16.5" customHeight="1" x14ac:dyDescent="0.2">
      <c r="A30" s="98" t="s">
        <v>104</v>
      </c>
      <c r="B30" s="145"/>
      <c r="C30" s="145"/>
      <c r="D30" s="145"/>
      <c r="E30" s="145">
        <f>B29+C29+D29+E29</f>
        <v>44</v>
      </c>
      <c r="F30" s="145">
        <f t="shared" ref="F30:K30" si="27">C29+D29+E29+F29</f>
        <v>45</v>
      </c>
      <c r="G30" s="145">
        <f t="shared" si="27"/>
        <v>38</v>
      </c>
      <c r="H30" s="145">
        <f t="shared" si="27"/>
        <v>31</v>
      </c>
      <c r="I30" s="145">
        <f t="shared" si="27"/>
        <v>35</v>
      </c>
      <c r="J30" s="145">
        <f t="shared" si="27"/>
        <v>34</v>
      </c>
      <c r="K30" s="145">
        <f t="shared" si="27"/>
        <v>40</v>
      </c>
      <c r="L30" s="146"/>
      <c r="M30" s="145"/>
      <c r="N30" s="145"/>
      <c r="O30" s="145"/>
      <c r="P30" s="145">
        <f>M29+N29+O29+P29</f>
        <v>23</v>
      </c>
      <c r="Q30" s="145">
        <f t="shared" ref="Q30:AB30" si="28">N29+O29+P29+Q29</f>
        <v>21</v>
      </c>
      <c r="R30" s="145">
        <f t="shared" si="28"/>
        <v>25</v>
      </c>
      <c r="S30" s="145">
        <f t="shared" si="28"/>
        <v>23</v>
      </c>
      <c r="T30" s="145">
        <f t="shared" si="28"/>
        <v>18</v>
      </c>
      <c r="U30" s="145">
        <f t="shared" si="28"/>
        <v>16</v>
      </c>
      <c r="V30" s="145">
        <f t="shared" si="28"/>
        <v>7</v>
      </c>
      <c r="W30" s="145">
        <f t="shared" si="28"/>
        <v>6</v>
      </c>
      <c r="X30" s="145">
        <f t="shared" si="28"/>
        <v>10</v>
      </c>
      <c r="Y30" s="145">
        <f t="shared" si="28"/>
        <v>15</v>
      </c>
      <c r="Z30" s="145">
        <f t="shared" si="28"/>
        <v>30</v>
      </c>
      <c r="AA30" s="145">
        <f t="shared" si="28"/>
        <v>44</v>
      </c>
      <c r="AB30" s="145">
        <f t="shared" si="28"/>
        <v>44</v>
      </c>
      <c r="AC30" s="146"/>
      <c r="AD30" s="145"/>
      <c r="AE30" s="145"/>
      <c r="AF30" s="145"/>
      <c r="AG30" s="145">
        <f>AD29+AE29+AF29+AG29</f>
        <v>71</v>
      </c>
      <c r="AH30" s="145">
        <f t="shared" ref="AH30:AO30" si="29">AE29+AF29+AG29+AH29</f>
        <v>55</v>
      </c>
      <c r="AI30" s="145">
        <f t="shared" si="29"/>
        <v>33</v>
      </c>
      <c r="AJ30" s="145">
        <f t="shared" si="29"/>
        <v>16</v>
      </c>
      <c r="AK30" s="145">
        <f t="shared" si="29"/>
        <v>0</v>
      </c>
      <c r="AL30" s="145">
        <f t="shared" si="29"/>
        <v>0</v>
      </c>
      <c r="AM30" s="145">
        <f t="shared" si="29"/>
        <v>0</v>
      </c>
      <c r="AN30" s="145">
        <f t="shared" si="29"/>
        <v>0</v>
      </c>
      <c r="AO30" s="145">
        <f t="shared" si="29"/>
        <v>0</v>
      </c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/>
      <c r="CA30" s="99"/>
      <c r="CB30" s="99"/>
      <c r="CC30" s="99"/>
    </row>
    <row r="31" spans="1:81" x14ac:dyDescent="0.2">
      <c r="A31" s="90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</row>
    <row r="32" spans="1:81" x14ac:dyDescent="0.2">
      <c r="A32" s="90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234"/>
      <c r="R32" s="234"/>
      <c r="S32" s="234"/>
      <c r="T32" s="234"/>
      <c r="U32" s="234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0"/>
    </row>
    <row r="33" spans="1:81" x14ac:dyDescent="0.2">
      <c r="A33" s="90"/>
      <c r="B33" s="90"/>
      <c r="C33" s="90"/>
      <c r="D33" s="90"/>
      <c r="E33" s="90"/>
      <c r="F33" s="90"/>
      <c r="G33" s="90"/>
      <c r="H33" s="90"/>
      <c r="I33" s="90"/>
      <c r="J33" s="90"/>
      <c r="K33" s="99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0"/>
      <c r="BP33" s="90"/>
      <c r="BQ33" s="90"/>
      <c r="BR33" s="90"/>
      <c r="BS33" s="90"/>
      <c r="BT33" s="90"/>
      <c r="BU33" s="90"/>
      <c r="BV33" s="90"/>
      <c r="BW33" s="90"/>
      <c r="BX33" s="90"/>
      <c r="BY33" s="90"/>
      <c r="BZ33" s="90"/>
      <c r="CA33" s="90"/>
      <c r="CB33" s="90"/>
      <c r="CC33" s="90"/>
    </row>
    <row r="34" spans="1:81" x14ac:dyDescent="0.2">
      <c r="A34" s="90"/>
      <c r="B34" s="90"/>
      <c r="C34" s="90"/>
      <c r="D34" s="90"/>
      <c r="E34" s="90"/>
      <c r="F34" s="90"/>
      <c r="G34" s="90"/>
      <c r="H34" s="90"/>
      <c r="I34" s="90"/>
      <c r="J34" s="90"/>
      <c r="K34" s="99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  <c r="CA34" s="90"/>
      <c r="CB34" s="90"/>
      <c r="CC34" s="90"/>
    </row>
    <row r="35" spans="1:81" x14ac:dyDescent="0.2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9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</row>
    <row r="36" spans="1:81" x14ac:dyDescent="0.2">
      <c r="A36" s="90"/>
      <c r="B36" s="90"/>
      <c r="C36" s="90"/>
      <c r="D36" s="90"/>
      <c r="E36" s="90"/>
      <c r="F36" s="90"/>
      <c r="G36" s="90"/>
      <c r="H36" s="90"/>
      <c r="I36" s="90"/>
      <c r="J36" s="90"/>
      <c r="K36" s="99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</row>
    <row r="37" spans="1:81" x14ac:dyDescent="0.2">
      <c r="A37" s="90"/>
      <c r="B37" s="90"/>
      <c r="C37" s="90"/>
      <c r="D37" s="90"/>
      <c r="E37" s="90"/>
      <c r="F37" s="90"/>
      <c r="G37" s="90"/>
      <c r="H37" s="90"/>
      <c r="I37" s="90"/>
      <c r="J37" s="90"/>
      <c r="K37" s="99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</row>
    <row r="38" spans="1:81" x14ac:dyDescent="0.2">
      <c r="A38" s="90"/>
      <c r="B38" s="90"/>
      <c r="C38" s="90"/>
      <c r="D38" s="90"/>
      <c r="E38" s="90"/>
      <c r="F38" s="90"/>
      <c r="G38" s="90"/>
      <c r="H38" s="90"/>
      <c r="I38" s="90"/>
      <c r="J38" s="90"/>
      <c r="K38" s="99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</row>
    <row r="39" spans="1:81" x14ac:dyDescent="0.2">
      <c r="A39" s="90"/>
      <c r="B39" s="90"/>
      <c r="C39" s="90"/>
      <c r="D39" s="90"/>
      <c r="E39" s="90"/>
      <c r="F39" s="90"/>
      <c r="G39" s="90"/>
      <c r="H39" s="90"/>
      <c r="I39" s="90"/>
      <c r="J39" s="90"/>
      <c r="K39" s="99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</row>
    <row r="40" spans="1:81" x14ac:dyDescent="0.2">
      <c r="A40" s="90"/>
      <c r="B40" s="90"/>
      <c r="C40" s="90"/>
      <c r="D40" s="90"/>
      <c r="E40" s="90"/>
      <c r="F40" s="90"/>
      <c r="G40" s="90"/>
      <c r="H40" s="90"/>
      <c r="I40" s="90"/>
      <c r="J40" s="90"/>
      <c r="K40" s="99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</row>
    <row r="41" spans="1:81" x14ac:dyDescent="0.2">
      <c r="A41" s="90"/>
      <c r="B41" s="90"/>
      <c r="C41" s="90"/>
      <c r="D41" s="90"/>
      <c r="E41" s="90"/>
      <c r="F41" s="90"/>
      <c r="G41" s="90"/>
      <c r="H41" s="90"/>
      <c r="I41" s="90"/>
      <c r="J41" s="90"/>
      <c r="K41" s="99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</row>
    <row r="42" spans="1:81" x14ac:dyDescent="0.2">
      <c r="A42" s="90"/>
      <c r="B42" s="90"/>
      <c r="C42" s="90"/>
      <c r="D42" s="90"/>
      <c r="E42" s="90"/>
      <c r="F42" s="90"/>
      <c r="G42" s="90"/>
      <c r="H42" s="90"/>
      <c r="I42" s="90"/>
      <c r="J42" s="90"/>
      <c r="K42" s="99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</row>
    <row r="43" spans="1:81" x14ac:dyDescent="0.2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99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</row>
    <row r="44" spans="1:81" x14ac:dyDescent="0.2">
      <c r="A44" s="90"/>
      <c r="B44" s="90"/>
      <c r="C44" s="90"/>
      <c r="D44" s="90"/>
      <c r="E44" s="90"/>
      <c r="F44" s="90"/>
      <c r="G44" s="90"/>
      <c r="H44" s="90"/>
      <c r="I44" s="90"/>
      <c r="J44" s="90"/>
      <c r="K44" s="99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</row>
    <row r="45" spans="1:81" x14ac:dyDescent="0.2">
      <c r="A45" s="90"/>
      <c r="B45" s="90"/>
      <c r="C45" s="90"/>
      <c r="D45" s="90"/>
      <c r="E45" s="90"/>
      <c r="F45" s="90"/>
      <c r="G45" s="90"/>
      <c r="H45" s="90"/>
      <c r="I45" s="90"/>
      <c r="J45" s="90"/>
      <c r="K45" s="99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</row>
    <row r="46" spans="1:81" x14ac:dyDescent="0.2">
      <c r="A46" s="90"/>
      <c r="B46" s="90"/>
      <c r="C46" s="90"/>
      <c r="D46" s="90"/>
      <c r="E46" s="90"/>
      <c r="F46" s="90"/>
      <c r="G46" s="90"/>
      <c r="H46" s="90"/>
      <c r="I46" s="90"/>
      <c r="J46" s="90"/>
      <c r="K46" s="99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</row>
    <row r="47" spans="1:81" x14ac:dyDescent="0.2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</row>
    <row r="48" spans="1:81" x14ac:dyDescent="0.2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</row>
    <row r="49" spans="1:81" x14ac:dyDescent="0.2">
      <c r="A49" s="90"/>
      <c r="B49" s="90"/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</row>
    <row r="50" spans="1:81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</row>
    <row r="51" spans="1:81" x14ac:dyDescent="0.2">
      <c r="A51" s="90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</row>
    <row r="52" spans="1:81" x14ac:dyDescent="0.2">
      <c r="A52" s="90"/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</row>
    <row r="53" spans="1:81" x14ac:dyDescent="0.2">
      <c r="A53" s="90"/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</row>
    <row r="54" spans="1:81" x14ac:dyDescent="0.2">
      <c r="A54" s="90"/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</row>
    <row r="55" spans="1:81" x14ac:dyDescent="0.2">
      <c r="A55" s="90"/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</row>
    <row r="56" spans="1:81" x14ac:dyDescent="0.2">
      <c r="A56" s="90"/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</row>
    <row r="57" spans="1:81" x14ac:dyDescent="0.2">
      <c r="A57" s="90"/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</row>
    <row r="58" spans="1:81" x14ac:dyDescent="0.2">
      <c r="A58" s="90"/>
      <c r="B58" s="90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</row>
    <row r="59" spans="1:81" x14ac:dyDescent="0.2">
      <c r="A59" s="90"/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</row>
    <row r="60" spans="1:81" x14ac:dyDescent="0.2">
      <c r="A60" s="90"/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</row>
    <row r="61" spans="1:81" x14ac:dyDescent="0.2">
      <c r="A61" s="90"/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</row>
    <row r="62" spans="1:81" x14ac:dyDescent="0.2">
      <c r="A62" s="90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0"/>
      <c r="AY62" s="90"/>
      <c r="AZ62" s="90"/>
      <c r="BA62" s="90"/>
      <c r="BB62" s="90"/>
      <c r="BC62" s="90"/>
      <c r="BD62" s="90"/>
      <c r="BE62" s="90"/>
      <c r="BF62" s="90"/>
      <c r="BG62" s="90"/>
      <c r="BH62" s="90"/>
      <c r="BI62" s="90"/>
      <c r="BJ62" s="90"/>
      <c r="BK62" s="90"/>
      <c r="BL62" s="90"/>
      <c r="BM62" s="90"/>
      <c r="BN62" s="90"/>
      <c r="BO62" s="90"/>
      <c r="BP62" s="90"/>
      <c r="BQ62" s="90"/>
      <c r="BR62" s="90"/>
      <c r="BS62" s="90"/>
      <c r="BT62" s="90"/>
      <c r="BU62" s="90"/>
      <c r="BV62" s="90"/>
      <c r="BW62" s="90"/>
      <c r="BX62" s="90"/>
      <c r="BY62" s="90"/>
      <c r="BZ62" s="90"/>
      <c r="CA62" s="90"/>
      <c r="CB62" s="90"/>
      <c r="CC62" s="90"/>
    </row>
    <row r="63" spans="1:81" x14ac:dyDescent="0.2">
      <c r="A63" s="90"/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/>
      <c r="BF63" s="90"/>
      <c r="BG63" s="90"/>
      <c r="BH63" s="90"/>
      <c r="BI63" s="90"/>
      <c r="BJ63" s="90"/>
      <c r="BK63" s="90"/>
      <c r="BL63" s="90"/>
      <c r="BM63" s="90"/>
      <c r="BN63" s="90"/>
      <c r="BO63" s="90"/>
      <c r="BP63" s="90"/>
      <c r="BQ63" s="90"/>
      <c r="BR63" s="90"/>
      <c r="BS63" s="90"/>
      <c r="BT63" s="90"/>
      <c r="BU63" s="90"/>
      <c r="BV63" s="90"/>
      <c r="BW63" s="90"/>
      <c r="BX63" s="90"/>
      <c r="BY63" s="90"/>
      <c r="BZ63" s="90"/>
      <c r="CA63" s="90"/>
      <c r="CB63" s="90"/>
      <c r="CC63" s="90"/>
    </row>
    <row r="64" spans="1:81" x14ac:dyDescent="0.2">
      <c r="A64" s="90"/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/>
      <c r="BF64" s="90"/>
      <c r="BG64" s="90"/>
      <c r="BH64" s="90"/>
      <c r="BI64" s="90"/>
      <c r="BJ64" s="90"/>
      <c r="BK64" s="90"/>
      <c r="BL64" s="90"/>
      <c r="BM64" s="90"/>
      <c r="BN64" s="90"/>
      <c r="BO64" s="90"/>
      <c r="BP64" s="90"/>
      <c r="BQ64" s="90"/>
      <c r="BR64" s="90"/>
      <c r="BS64" s="90"/>
      <c r="BT64" s="90"/>
      <c r="BU64" s="90"/>
      <c r="BV64" s="90"/>
      <c r="BW64" s="90"/>
      <c r="BX64" s="90"/>
      <c r="BY64" s="90"/>
      <c r="BZ64" s="90"/>
      <c r="CA64" s="90"/>
      <c r="CB64" s="90"/>
      <c r="CC64" s="90"/>
    </row>
    <row r="65" spans="1:81" x14ac:dyDescent="0.2">
      <c r="A65" s="90"/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/>
      <c r="BF65" s="90"/>
      <c r="BG65" s="90"/>
      <c r="BH65" s="90"/>
      <c r="BI65" s="90"/>
      <c r="BJ65" s="90"/>
      <c r="BK65" s="90"/>
      <c r="BL65" s="90"/>
      <c r="BM65" s="90"/>
      <c r="BN65" s="90"/>
      <c r="BO65" s="90"/>
      <c r="BP65" s="90"/>
      <c r="BQ65" s="90"/>
      <c r="BR65" s="90"/>
      <c r="BS65" s="90"/>
      <c r="BT65" s="90"/>
      <c r="BU65" s="90"/>
      <c r="BV65" s="90"/>
      <c r="BW65" s="90"/>
      <c r="BX65" s="90"/>
      <c r="BY65" s="90"/>
      <c r="BZ65" s="90"/>
      <c r="CA65" s="90"/>
      <c r="CB65" s="90"/>
      <c r="CC65" s="90"/>
    </row>
    <row r="66" spans="1:81" x14ac:dyDescent="0.2">
      <c r="A66" s="90"/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0"/>
      <c r="BR66" s="90"/>
      <c r="BS66" s="90"/>
      <c r="BT66" s="90"/>
      <c r="BU66" s="90"/>
      <c r="BV66" s="90"/>
      <c r="BW66" s="90"/>
      <c r="BX66" s="90"/>
      <c r="BY66" s="90"/>
      <c r="BZ66" s="90"/>
      <c r="CA66" s="90"/>
      <c r="CB66" s="90"/>
      <c r="CC66" s="90"/>
    </row>
    <row r="67" spans="1:81" x14ac:dyDescent="0.2">
      <c r="A67" s="90"/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  <c r="AF67" s="90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/>
      <c r="BF67" s="90"/>
      <c r="BG67" s="90"/>
      <c r="BH67" s="90"/>
      <c r="BI67" s="90"/>
      <c r="BJ67" s="90"/>
      <c r="BK67" s="90"/>
      <c r="BL67" s="90"/>
      <c r="BM67" s="90"/>
      <c r="BN67" s="90"/>
      <c r="BO67" s="90"/>
      <c r="BP67" s="90"/>
      <c r="BQ67" s="90"/>
      <c r="BR67" s="90"/>
      <c r="BS67" s="90"/>
      <c r="BT67" s="90"/>
      <c r="BU67" s="90"/>
      <c r="BV67" s="90"/>
      <c r="BW67" s="90"/>
      <c r="BX67" s="90"/>
      <c r="BY67" s="90"/>
      <c r="BZ67" s="90"/>
      <c r="CA67" s="90"/>
      <c r="CB67" s="90"/>
      <c r="CC67" s="90"/>
    </row>
    <row r="68" spans="1:81" x14ac:dyDescent="0.2">
      <c r="A68" s="90"/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0"/>
      <c r="AC68" s="90"/>
      <c r="AD68" s="90"/>
      <c r="AE68" s="90"/>
      <c r="AF68" s="90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  <c r="AS68" s="90"/>
      <c r="AT68" s="90"/>
      <c r="AU68" s="90"/>
      <c r="AV68" s="90"/>
      <c r="AW68" s="90"/>
      <c r="AX68" s="90"/>
      <c r="AY68" s="90"/>
      <c r="AZ68" s="90"/>
      <c r="BA68" s="90"/>
      <c r="BB68" s="90"/>
      <c r="BC68" s="90"/>
      <c r="BD68" s="90"/>
      <c r="BE68" s="90"/>
      <c r="BF68" s="90"/>
      <c r="BG68" s="90"/>
      <c r="BH68" s="90"/>
      <c r="BI68" s="90"/>
      <c r="BJ68" s="90"/>
      <c r="BK68" s="90"/>
      <c r="BL68" s="90"/>
      <c r="BM68" s="90"/>
      <c r="BN68" s="90"/>
      <c r="BO68" s="90"/>
      <c r="BP68" s="90"/>
      <c r="BQ68" s="90"/>
      <c r="BR68" s="90"/>
      <c r="BS68" s="90"/>
      <c r="BT68" s="90"/>
      <c r="BU68" s="90"/>
      <c r="BV68" s="90"/>
      <c r="BW68" s="90"/>
      <c r="BX68" s="90"/>
      <c r="BY68" s="90"/>
      <c r="BZ68" s="90"/>
      <c r="CA68" s="90"/>
      <c r="CB68" s="90"/>
      <c r="CC68" s="90"/>
    </row>
    <row r="69" spans="1:81" x14ac:dyDescent="0.2">
      <c r="A69" s="90"/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0"/>
      <c r="AB69" s="90"/>
      <c r="AC69" s="90"/>
      <c r="AD69" s="90"/>
      <c r="AE69" s="90"/>
      <c r="AF69" s="90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  <c r="AS69" s="90"/>
      <c r="AT69" s="90"/>
      <c r="AU69" s="90"/>
      <c r="AV69" s="90"/>
      <c r="AW69" s="90"/>
      <c r="AX69" s="90"/>
      <c r="AY69" s="90"/>
      <c r="AZ69" s="90"/>
      <c r="BA69" s="90"/>
      <c r="BB69" s="90"/>
      <c r="BC69" s="90"/>
      <c r="BD69" s="90"/>
      <c r="BE69" s="90"/>
      <c r="BF69" s="90"/>
      <c r="BG69" s="90"/>
      <c r="BH69" s="90"/>
      <c r="BI69" s="90"/>
      <c r="BJ69" s="90"/>
      <c r="BK69" s="90"/>
      <c r="BL69" s="90"/>
      <c r="BM69" s="90"/>
      <c r="BN69" s="90"/>
      <c r="BO69" s="90"/>
      <c r="BP69" s="90"/>
      <c r="BQ69" s="90"/>
      <c r="BR69" s="90"/>
      <c r="BS69" s="90"/>
      <c r="BT69" s="90"/>
      <c r="BU69" s="90"/>
      <c r="BV69" s="90"/>
      <c r="BW69" s="90"/>
      <c r="BX69" s="90"/>
      <c r="BY69" s="90"/>
      <c r="BZ69" s="90"/>
      <c r="CA69" s="90"/>
      <c r="CB69" s="90"/>
      <c r="CC69" s="90"/>
    </row>
    <row r="70" spans="1:81" x14ac:dyDescent="0.2">
      <c r="A70" s="90"/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/>
      <c r="BF70" s="90"/>
      <c r="BG70" s="90"/>
      <c r="BH70" s="90"/>
      <c r="BI70" s="90"/>
      <c r="BJ70" s="90"/>
      <c r="BK70" s="90"/>
      <c r="BL70" s="90"/>
      <c r="BM70" s="90"/>
      <c r="BN70" s="90"/>
      <c r="BO70" s="90"/>
      <c r="BP70" s="90"/>
      <c r="BQ70" s="90"/>
      <c r="BR70" s="90"/>
      <c r="BS70" s="90"/>
      <c r="BT70" s="90"/>
      <c r="BU70" s="90"/>
      <c r="BV70" s="90"/>
      <c r="BW70" s="90"/>
      <c r="BX70" s="90"/>
      <c r="BY70" s="90"/>
      <c r="BZ70" s="90"/>
      <c r="CA70" s="90"/>
      <c r="CB70" s="90"/>
      <c r="CC70" s="90"/>
    </row>
    <row r="71" spans="1:81" x14ac:dyDescent="0.2">
      <c r="A71" s="90"/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  <c r="AS71" s="90"/>
      <c r="AT71" s="90"/>
      <c r="AU71" s="90"/>
      <c r="AV71" s="90"/>
      <c r="AW71" s="90"/>
      <c r="AX71" s="90"/>
      <c r="AY71" s="90"/>
      <c r="AZ71" s="90"/>
      <c r="BA71" s="90"/>
      <c r="BB71" s="90"/>
      <c r="BC71" s="90"/>
      <c r="BD71" s="90"/>
      <c r="BE71" s="90"/>
      <c r="BF71" s="90"/>
      <c r="BG71" s="90"/>
      <c r="BH71" s="90"/>
      <c r="BI71" s="90"/>
      <c r="BJ71" s="90"/>
      <c r="BK71" s="90"/>
      <c r="BL71" s="90"/>
      <c r="BM71" s="90"/>
      <c r="BN71" s="90"/>
      <c r="BO71" s="90"/>
      <c r="BP71" s="90"/>
      <c r="BQ71" s="90"/>
      <c r="BR71" s="90"/>
      <c r="BS71" s="90"/>
      <c r="BT71" s="90"/>
      <c r="BU71" s="90"/>
      <c r="BV71" s="90"/>
      <c r="BW71" s="90"/>
      <c r="BX71" s="90"/>
      <c r="BY71" s="90"/>
      <c r="BZ71" s="90"/>
      <c r="CA71" s="90"/>
      <c r="CB71" s="90"/>
      <c r="CC71" s="90"/>
    </row>
    <row r="72" spans="1:81" x14ac:dyDescent="0.2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  <c r="BM72" s="90"/>
      <c r="BN72" s="90"/>
      <c r="BO72" s="90"/>
      <c r="BP72" s="90"/>
      <c r="BQ72" s="90"/>
      <c r="BR72" s="90"/>
      <c r="BS72" s="90"/>
      <c r="BT72" s="90"/>
      <c r="BU72" s="90"/>
      <c r="BV72" s="90"/>
      <c r="BW72" s="90"/>
      <c r="BX72" s="90"/>
      <c r="BY72" s="90"/>
      <c r="BZ72" s="90"/>
      <c r="CA72" s="90"/>
      <c r="CB72" s="90"/>
      <c r="CC72" s="90"/>
    </row>
    <row r="73" spans="1:81" x14ac:dyDescent="0.2">
      <c r="A73" s="90"/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  <c r="AS73" s="90"/>
      <c r="AT73" s="90"/>
      <c r="AU73" s="90"/>
      <c r="AV73" s="90"/>
      <c r="AW73" s="90"/>
      <c r="AX73" s="90"/>
      <c r="AY73" s="90"/>
      <c r="AZ73" s="90"/>
      <c r="BA73" s="90"/>
      <c r="BB73" s="90"/>
      <c r="BC73" s="90"/>
      <c r="BD73" s="90"/>
      <c r="BE73" s="90"/>
      <c r="BF73" s="90"/>
      <c r="BG73" s="90"/>
      <c r="BH73" s="90"/>
      <c r="BI73" s="90"/>
      <c r="BJ73" s="90"/>
      <c r="BK73" s="90"/>
      <c r="BL73" s="90"/>
      <c r="BM73" s="90"/>
      <c r="BN73" s="90"/>
      <c r="BO73" s="90"/>
      <c r="BP73" s="90"/>
      <c r="BQ73" s="90"/>
      <c r="BR73" s="90"/>
      <c r="BS73" s="90"/>
      <c r="BT73" s="90"/>
      <c r="BU73" s="90"/>
      <c r="BV73" s="90"/>
      <c r="BW73" s="90"/>
      <c r="BX73" s="90"/>
      <c r="BY73" s="90"/>
      <c r="BZ73" s="90"/>
      <c r="CA73" s="90"/>
      <c r="CB73" s="90"/>
      <c r="CC73" s="90"/>
    </row>
    <row r="74" spans="1:81" x14ac:dyDescent="0.2">
      <c r="A74" s="90"/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  <c r="BH74" s="90"/>
      <c r="BI74" s="90"/>
      <c r="BJ74" s="90"/>
      <c r="BK74" s="90"/>
      <c r="BL74" s="90"/>
      <c r="BM74" s="90"/>
      <c r="BN74" s="90"/>
      <c r="BO74" s="90"/>
      <c r="BP74" s="90"/>
      <c r="BQ74" s="90"/>
      <c r="BR74" s="90"/>
      <c r="BS74" s="90"/>
      <c r="BT74" s="90"/>
      <c r="BU74" s="90"/>
      <c r="BV74" s="90"/>
      <c r="BW74" s="90"/>
      <c r="BX74" s="90"/>
      <c r="BY74" s="90"/>
      <c r="BZ74" s="90"/>
      <c r="CA74" s="90"/>
      <c r="CB74" s="90"/>
      <c r="CC74" s="90"/>
    </row>
    <row r="75" spans="1:81" x14ac:dyDescent="0.2">
      <c r="A75" s="90"/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  <c r="AS75" s="90"/>
      <c r="AT75" s="90"/>
      <c r="AU75" s="90"/>
      <c r="AV75" s="90"/>
      <c r="AW75" s="90"/>
      <c r="AX75" s="90"/>
      <c r="AY75" s="90"/>
      <c r="AZ75" s="90"/>
      <c r="BA75" s="90"/>
      <c r="BB75" s="90"/>
      <c r="BC75" s="90"/>
      <c r="BD75" s="90"/>
      <c r="BE75" s="90"/>
      <c r="BF75" s="90"/>
      <c r="BG75" s="90"/>
      <c r="BH75" s="90"/>
      <c r="BI75" s="90"/>
      <c r="BJ75" s="90"/>
      <c r="BK75" s="90"/>
      <c r="BL75" s="90"/>
      <c r="BM75" s="90"/>
      <c r="BN75" s="90"/>
      <c r="BO75" s="90"/>
      <c r="BP75" s="90"/>
      <c r="BQ75" s="90"/>
      <c r="BR75" s="90"/>
      <c r="BS75" s="90"/>
      <c r="BT75" s="90"/>
      <c r="BU75" s="90"/>
      <c r="BV75" s="90"/>
      <c r="BW75" s="90"/>
      <c r="BX75" s="90"/>
      <c r="BY75" s="90"/>
      <c r="BZ75" s="90"/>
      <c r="CA75" s="90"/>
      <c r="CB75" s="90"/>
      <c r="CC75" s="90"/>
    </row>
    <row r="76" spans="1:81" x14ac:dyDescent="0.2">
      <c r="A76" s="90"/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90"/>
      <c r="BB76" s="90"/>
      <c r="BC76" s="90"/>
      <c r="BD76" s="90"/>
      <c r="BE76" s="90"/>
      <c r="BF76" s="90"/>
      <c r="BG76" s="90"/>
      <c r="BH76" s="90"/>
      <c r="BI76" s="90"/>
      <c r="BJ76" s="90"/>
      <c r="BK76" s="90"/>
      <c r="BL76" s="90"/>
      <c r="BM76" s="90"/>
      <c r="BN76" s="90"/>
      <c r="BO76" s="90"/>
      <c r="BP76" s="90"/>
      <c r="BQ76" s="90"/>
      <c r="BR76" s="90"/>
      <c r="BS76" s="90"/>
      <c r="BT76" s="90"/>
      <c r="BU76" s="90"/>
      <c r="BV76" s="90"/>
      <c r="BW76" s="90"/>
      <c r="BX76" s="90"/>
      <c r="BY76" s="90"/>
      <c r="BZ76" s="90"/>
      <c r="CA76" s="90"/>
      <c r="CB76" s="90"/>
      <c r="CC76" s="90"/>
    </row>
    <row r="77" spans="1:81" x14ac:dyDescent="0.2">
      <c r="A77" s="90"/>
      <c r="B77" s="90"/>
      <c r="C77" s="90"/>
      <c r="D77" s="90"/>
      <c r="E77" s="90"/>
      <c r="F77" s="90"/>
      <c r="G77" s="10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  <c r="AS77" s="90"/>
      <c r="AT77" s="90"/>
      <c r="AU77" s="90"/>
      <c r="AV77" s="90"/>
      <c r="AW77" s="90"/>
      <c r="AX77" s="90"/>
      <c r="AY77" s="90"/>
      <c r="AZ77" s="90"/>
      <c r="BA77" s="90"/>
      <c r="BB77" s="90"/>
      <c r="BC77" s="90"/>
      <c r="BD77" s="90"/>
      <c r="BE77" s="90"/>
      <c r="BF77" s="90"/>
      <c r="BG77" s="90"/>
      <c r="BH77" s="90"/>
      <c r="BI77" s="90"/>
      <c r="BJ77" s="90"/>
      <c r="BK77" s="90"/>
      <c r="BL77" s="90"/>
      <c r="BM77" s="90"/>
      <c r="BN77" s="90"/>
      <c r="BO77" s="90"/>
      <c r="BP77" s="90"/>
      <c r="BQ77" s="90"/>
      <c r="BR77" s="90"/>
      <c r="BS77" s="90"/>
      <c r="BT77" s="90"/>
      <c r="BU77" s="90"/>
      <c r="BV77" s="90"/>
      <c r="BW77" s="90"/>
      <c r="BX77" s="90"/>
      <c r="BY77" s="90"/>
      <c r="BZ77" s="90"/>
      <c r="CA77" s="90"/>
      <c r="CB77" s="90"/>
      <c r="CC77" s="90"/>
    </row>
    <row r="78" spans="1:81" x14ac:dyDescent="0.2">
      <c r="A78" s="90"/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0"/>
      <c r="BC78" s="90"/>
      <c r="BD78" s="90"/>
      <c r="BE78" s="90"/>
      <c r="BF78" s="90"/>
      <c r="BG78" s="90"/>
      <c r="BH78" s="90"/>
      <c r="BI78" s="90"/>
      <c r="BJ78" s="90"/>
      <c r="BK78" s="90"/>
      <c r="BL78" s="90"/>
      <c r="BM78" s="90"/>
      <c r="BN78" s="90"/>
      <c r="BO78" s="90"/>
      <c r="BP78" s="90"/>
      <c r="BQ78" s="90"/>
      <c r="BR78" s="90"/>
      <c r="BS78" s="90"/>
      <c r="BT78" s="90"/>
      <c r="BU78" s="90"/>
      <c r="BV78" s="90"/>
      <c r="BW78" s="90"/>
      <c r="BX78" s="90"/>
      <c r="BY78" s="90"/>
      <c r="BZ78" s="90"/>
      <c r="CA78" s="90"/>
      <c r="CB78" s="90"/>
      <c r="CC78" s="90"/>
    </row>
    <row r="79" spans="1:81" x14ac:dyDescent="0.2">
      <c r="A79" s="90"/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  <c r="AS79" s="90"/>
      <c r="AT79" s="90"/>
      <c r="AU79" s="90"/>
      <c r="AV79" s="90"/>
      <c r="AW79" s="90"/>
      <c r="AX79" s="90"/>
      <c r="AY79" s="90"/>
      <c r="AZ79" s="90"/>
      <c r="BA79" s="90"/>
      <c r="BB79" s="90"/>
      <c r="BC79" s="90"/>
      <c r="BD79" s="90"/>
      <c r="BE79" s="90"/>
      <c r="BF79" s="90"/>
      <c r="BG79" s="90"/>
      <c r="BH79" s="90"/>
      <c r="BI79" s="90"/>
      <c r="BJ79" s="90"/>
      <c r="BK79" s="90"/>
      <c r="BL79" s="90"/>
      <c r="BM79" s="90"/>
      <c r="BN79" s="90"/>
      <c r="BO79" s="90"/>
      <c r="BP79" s="90"/>
      <c r="BQ79" s="90"/>
      <c r="BR79" s="90"/>
      <c r="BS79" s="90"/>
      <c r="BT79" s="90"/>
      <c r="BU79" s="90"/>
      <c r="BV79" s="90"/>
      <c r="BW79" s="90"/>
      <c r="BX79" s="90"/>
      <c r="BY79" s="90"/>
      <c r="BZ79" s="90"/>
      <c r="CA79" s="90"/>
      <c r="CB79" s="90"/>
      <c r="CC79" s="90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Alberto</cp:lastModifiedBy>
  <cp:lastPrinted>2009-04-23T22:08:24Z</cp:lastPrinted>
  <dcterms:created xsi:type="dcterms:W3CDTF">1998-04-02T13:38:56Z</dcterms:created>
  <dcterms:modified xsi:type="dcterms:W3CDTF">2020-05-21T17:44:43Z</dcterms:modified>
</cp:coreProperties>
</file>